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FINANCIJSKI PLAN\2022\2.12.2022\"/>
    </mc:Choice>
  </mc:AlternateContent>
  <bookViews>
    <workbookView xWindow="0" yWindow="0" windowWidth="28800" windowHeight="11100"/>
  </bookViews>
  <sheets>
    <sheet name="GRAFOS" sheetId="2" r:id="rId1"/>
  </sheets>
  <definedNames>
    <definedName name="_xlnm.Print_Area" localSheetId="0">GRAFOS!$A$1:$G$98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G74" i="2"/>
  <c r="F74" i="2"/>
  <c r="F70" i="2" s="1"/>
  <c r="F69" i="2" s="1"/>
  <c r="F68" i="2" s="1"/>
  <c r="E74" i="2"/>
  <c r="C74" i="2"/>
  <c r="D74" i="2" s="1"/>
  <c r="D73" i="2"/>
  <c r="D72" i="2"/>
  <c r="G71" i="2"/>
  <c r="G70" i="2" s="1"/>
  <c r="G69" i="2" s="1"/>
  <c r="G68" i="2" s="1"/>
  <c r="F71" i="2"/>
  <c r="E71" i="2"/>
  <c r="C71" i="2"/>
  <c r="D71" i="2" s="1"/>
  <c r="C70" i="2"/>
  <c r="C69" i="2" s="1"/>
  <c r="E70" i="2" l="1"/>
  <c r="E69" i="2" s="1"/>
  <c r="E68" i="2" s="1"/>
  <c r="D69" i="2"/>
  <c r="C68" i="2"/>
  <c r="D68" i="2" s="1"/>
  <c r="D70" i="2"/>
  <c r="D7" i="2"/>
  <c r="C9" i="2"/>
  <c r="C8" i="2" s="1"/>
  <c r="C7" i="2" s="1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C46" i="2"/>
  <c r="C45" i="2" s="1"/>
  <c r="D28" i="2"/>
  <c r="D29" i="2"/>
  <c r="D30" i="2"/>
  <c r="D31" i="2"/>
  <c r="C87" i="2"/>
  <c r="C79" i="2"/>
  <c r="C78" i="2" s="1"/>
  <c r="C63" i="2"/>
  <c r="C57" i="2"/>
  <c r="C48" i="2"/>
  <c r="C37" i="2"/>
  <c r="C27" i="2"/>
  <c r="C22" i="2"/>
  <c r="C19" i="2"/>
  <c r="D14" i="2"/>
  <c r="D15" i="2"/>
  <c r="C13" i="2"/>
  <c r="C12" i="2" s="1"/>
  <c r="C11" i="2" s="1"/>
  <c r="C10" i="2" s="1"/>
  <c r="F90" i="2"/>
  <c r="G90" i="2"/>
  <c r="F82" i="2"/>
  <c r="G82" i="2"/>
  <c r="E90" i="2"/>
  <c r="C90" i="2"/>
  <c r="G87" i="2"/>
  <c r="G86" i="2" s="1"/>
  <c r="G85" i="2" s="1"/>
  <c r="G84" i="2" s="1"/>
  <c r="F87" i="2"/>
  <c r="E87" i="2"/>
  <c r="E82" i="2"/>
  <c r="C82" i="2"/>
  <c r="G79" i="2"/>
  <c r="F79" i="2"/>
  <c r="E79" i="2"/>
  <c r="F66" i="2"/>
  <c r="G66" i="2"/>
  <c r="F63" i="2"/>
  <c r="G63" i="2"/>
  <c r="E63" i="2"/>
  <c r="E66" i="2"/>
  <c r="F60" i="2"/>
  <c r="G60" i="2"/>
  <c r="F57" i="2"/>
  <c r="G57" i="2"/>
  <c r="G56" i="2" s="1"/>
  <c r="E57" i="2"/>
  <c r="E60" i="2"/>
  <c r="G52" i="2"/>
  <c r="F52" i="2"/>
  <c r="E52" i="2"/>
  <c r="G48" i="2"/>
  <c r="F48" i="2"/>
  <c r="E48" i="2"/>
  <c r="E62" i="2" l="1"/>
  <c r="C77" i="2"/>
  <c r="C86" i="2"/>
  <c r="C18" i="2"/>
  <c r="C17" i="2" s="1"/>
  <c r="C16" i="2" s="1"/>
  <c r="E56" i="2"/>
  <c r="G55" i="2"/>
  <c r="G54" i="2" s="1"/>
  <c r="E47" i="2"/>
  <c r="E46" i="2" s="1"/>
  <c r="E45" i="2" s="1"/>
  <c r="F47" i="2"/>
  <c r="F46" i="2" s="1"/>
  <c r="F45" i="2" s="1"/>
  <c r="F86" i="2"/>
  <c r="F85" i="2" s="1"/>
  <c r="F84" i="2" s="1"/>
  <c r="F78" i="2"/>
  <c r="F77" i="2" s="1"/>
  <c r="F76" i="2" s="1"/>
  <c r="G78" i="2"/>
  <c r="G77" i="2" s="1"/>
  <c r="G76" i="2" s="1"/>
  <c r="E86" i="2"/>
  <c r="E85" i="2" s="1"/>
  <c r="E84" i="2" s="1"/>
  <c r="E78" i="2"/>
  <c r="E77" i="2" s="1"/>
  <c r="G62" i="2"/>
  <c r="F62" i="2"/>
  <c r="G47" i="2"/>
  <c r="G46" i="2" s="1"/>
  <c r="G45" i="2" s="1"/>
  <c r="F56" i="2"/>
  <c r="E55" i="2" l="1"/>
  <c r="E54" i="2" s="1"/>
  <c r="C76" i="2"/>
  <c r="C85" i="2"/>
  <c r="E76" i="2"/>
  <c r="F55" i="2"/>
  <c r="F54" i="2" s="1"/>
  <c r="C84" i="2" l="1"/>
  <c r="F22" i="2" l="1"/>
  <c r="G22" i="2"/>
  <c r="F19" i="2"/>
  <c r="G19" i="2"/>
  <c r="G18" i="2" s="1"/>
  <c r="G17" i="2" s="1"/>
  <c r="G16" i="2" s="1"/>
  <c r="E19" i="2"/>
  <c r="E22" i="2"/>
  <c r="D20" i="2"/>
  <c r="D21" i="2"/>
  <c r="D22" i="2"/>
  <c r="D23" i="2"/>
  <c r="F18" i="2" l="1"/>
  <c r="F17" i="2" s="1"/>
  <c r="F16" i="2" s="1"/>
  <c r="E18" i="2"/>
  <c r="E17" i="2" s="1"/>
  <c r="E16" i="2" s="1"/>
  <c r="F27" i="2"/>
  <c r="G27" i="2"/>
  <c r="F37" i="2"/>
  <c r="G37" i="2"/>
  <c r="E37" i="2"/>
  <c r="F42" i="2"/>
  <c r="G42" i="2"/>
  <c r="E42" i="2"/>
  <c r="F32" i="2"/>
  <c r="G32" i="2"/>
  <c r="E32" i="2"/>
  <c r="E27" i="2"/>
  <c r="E26" i="2" l="1"/>
  <c r="G26" i="2"/>
  <c r="F26" i="2"/>
  <c r="E36" i="2"/>
  <c r="G36" i="2"/>
  <c r="F36" i="2"/>
  <c r="G25" i="2" l="1"/>
  <c r="G24" i="2" s="1"/>
  <c r="F25" i="2"/>
  <c r="F24" i="2" s="1"/>
  <c r="E25" i="2"/>
  <c r="E24" i="2" s="1"/>
  <c r="F13" i="2" l="1"/>
  <c r="F12" i="2" s="1"/>
  <c r="F11" i="2" s="1"/>
  <c r="F10" i="2" s="1"/>
  <c r="F9" i="2" s="1"/>
  <c r="G13" i="2"/>
  <c r="G12" i="2" s="1"/>
  <c r="G11" i="2" s="1"/>
  <c r="G10" i="2" s="1"/>
  <c r="E13" i="2"/>
  <c r="E12" i="2" s="1"/>
  <c r="E11" i="2" s="1"/>
  <c r="E10" i="2" s="1"/>
  <c r="E9" i="2" s="1"/>
  <c r="G9" i="2" l="1"/>
  <c r="E8" i="2"/>
  <c r="G7" i="2"/>
  <c r="G8" i="2"/>
  <c r="F8" i="2"/>
  <c r="F7" i="2"/>
  <c r="C32" i="2"/>
  <c r="C26" i="2" s="1"/>
  <c r="C25" i="2" s="1"/>
  <c r="C24" i="2" s="1"/>
  <c r="C42" i="2"/>
  <c r="C36" i="2" s="1"/>
  <c r="C52" i="2"/>
  <c r="C47" i="2" s="1"/>
  <c r="C60" i="2"/>
  <c r="C56" i="2" s="1"/>
  <c r="C55" i="2" s="1"/>
  <c r="C54" i="2" s="1"/>
  <c r="C66" i="2"/>
  <c r="E7" i="2" l="1"/>
  <c r="C62" i="2"/>
  <c r="D9" i="2" l="1"/>
  <c r="D10" i="2"/>
  <c r="D11" i="2"/>
  <c r="D12" i="2"/>
  <c r="D13" i="2"/>
  <c r="D16" i="2"/>
  <c r="D17" i="2"/>
  <c r="D18" i="2"/>
  <c r="D19" i="2"/>
  <c r="D24" i="2"/>
  <c r="D25" i="2"/>
  <c r="D26" i="2"/>
  <c r="D27" i="2"/>
  <c r="D32" i="2"/>
  <c r="D8" i="2"/>
</calcChain>
</file>

<file path=xl/sharedStrings.xml><?xml version="1.0" encoding="utf-8"?>
<sst xmlns="http://schemas.openxmlformats.org/spreadsheetml/2006/main" count="174" uniqueCount="57">
  <si>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</si>
  <si>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</si>
  <si>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</si>
  <si>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</si>
  <si>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</si>
  <si>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</si>
  <si>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</si>
  <si>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</si>
  <si>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</si>
  <si>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</si>
  <si>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</si>
  <si>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</si>
  <si>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</si>
  <si>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</si>
  <si>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</si>
  <si>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</si>
  <si>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</si>
  <si>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</si>
  <si>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</si>
  <si>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0942</t>
  </si>
  <si>
    <t>Drugi stupanj visoke naobrazbe</t>
  </si>
  <si>
    <t>41</t>
  </si>
  <si>
    <t>Rashodi za nabavu neproizvedene dugotrajne imovine</t>
  </si>
  <si>
    <t>3705</t>
  </si>
  <si>
    <t>VISOKO OBRAZOVANJE</t>
  </si>
  <si>
    <t>A621048</t>
  </si>
  <si>
    <t>PROJEKTNO FINANCIRANJE ZNANSTVENE DJELATNOSTI</t>
  </si>
  <si>
    <t>08006</t>
  </si>
  <si>
    <t>Sveučilišta i veleučilišta u Republici Hrvatskoj</t>
  </si>
  <si>
    <t>A621003</t>
  </si>
  <si>
    <t>REDOVNA DJELATNOST SVEUČILIŠTA U OSIJEKU</t>
  </si>
  <si>
    <t>A622122</t>
  </si>
  <si>
    <t>PROGRAMSKO FINANCIRANJE JAVNIH VISOKIH UČILIŠTA</t>
  </si>
  <si>
    <t>43</t>
  </si>
  <si>
    <t>A679090</t>
  </si>
  <si>
    <t>REDOVNA DJELATNOST SVEUČILIŠTA U OSIJEKU (IZ EVIDENCIJSKIH PRIHODA)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</si>
  <si>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</si>
  <si>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</si>
  <si>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</si>
  <si>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</si>
  <si>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</si>
  <si>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</si>
  <si>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</si>
  <si>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</si>
  <si>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</si>
  <si>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Pomoći EU</t>
  </si>
  <si>
    <t>Ostali prihodi za posebne namjene</t>
  </si>
  <si>
    <t>Sredstva učešća za pomoći</t>
  </si>
  <si>
    <t>Ostale pomoći</t>
  </si>
  <si>
    <t>Europski socijalni fond (ESF)</t>
  </si>
  <si>
    <t>Vlastiti prihodi</t>
  </si>
  <si>
    <t>2250 GRAĐEVINSKI I ARHITEKTONSKI FAKULTET OSIJEK</t>
  </si>
  <si>
    <t>K679116.003</t>
  </si>
  <si>
    <t>RAZVOJ, UNAPREĐENJE I PROVEDBA STRUČNE PRAKSE U VISOKOM OBRAZOVANJU</t>
  </si>
  <si>
    <t>NOVI PODPROJEKT</t>
  </si>
  <si>
    <t>A679071.018</t>
  </si>
  <si>
    <t>ERAMCA-Procjena ekološkog rizika i ublažavanje imovine kulturne baštine u Srednjoj Aziji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</si>
</sst>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0" fontId="4" fillId="5" borderId="1" xfId="50" quotePrefix="1" applyFont="1">
      <alignment horizontal="left" vertical="center" indent="1"/>
    </xf>
    <xf numFmtId="3" fontId="4" fillId="28" borderId="1" xfId="24" applyNumberFormat="1" applyFont="1">
      <alignment vertical="center"/>
    </xf>
    <xf numFmtId="3" fontId="5" fillId="47" borderId="1" xfId="58" applyNumberFormat="1" applyFill="1">
      <alignment horizontal="right" vertical="center"/>
    </xf>
    <xf numFmtId="3" fontId="0" fillId="0" borderId="0" xfId="0" applyNumberFormat="1"/>
    <xf numFmtId="3" fontId="5" fillId="48" borderId="1" xfId="24" applyNumberFormat="1" applyFill="1">
      <alignment vertical="center"/>
    </xf>
    <xf numFmtId="0" fontId="6" fillId="5" borderId="1" xfId="50" quotePrefix="1" applyFont="1" applyAlignment="1">
      <alignment horizontal="left" vertical="center" indent="5"/>
    </xf>
    <xf numFmtId="0" fontId="6" fillId="5" borderId="1" xfId="50" quotePrefix="1" applyFont="1">
      <alignment horizontal="left" vertical="center" indent="1"/>
    </xf>
    <xf numFmtId="3" fontId="6" fillId="28" borderId="1" xfId="24" applyNumberFormat="1" applyFont="1">
      <alignment vertical="center"/>
    </xf>
    <xf numFmtId="3" fontId="3" fillId="0" borderId="0" xfId="0" applyNumberFormat="1" applyFont="1"/>
    <xf numFmtId="0" fontId="6" fillId="5" borderId="1" xfId="50" quotePrefix="1" applyFont="1" applyAlignment="1">
      <alignment horizontal="left" vertical="center" indent="7"/>
    </xf>
    <xf numFmtId="0" fontId="18" fillId="0" borderId="0" xfId="0" applyFont="1" applyAlignment="1">
      <alignment horizontal="center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 2" xfId="23"/>
    <cellStyle name="Normal 3" xfId="1"/>
    <cellStyle name="Normalno" xfId="0" builtinId="0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4" sqref="K74"/>
    </sheetView>
  </sheetViews>
  <sheetFormatPr defaultRowHeight="15" x14ac:dyDescent="0.25"/>
  <cols>
    <col min="1" max="1" width="19.42578125" customWidth="1"/>
    <col min="2" max="2" width="48.85546875" customWidth="1"/>
    <col min="3" max="7" width="12.7109375" customWidth="1"/>
    <col min="12" max="12" width="9.140625" customWidth="1"/>
    <col min="14" max="14" width="9.140625" customWidth="1"/>
  </cols>
  <sheetData>
    <row r="1" spans="1:11" s="5" customFormat="1" ht="15.75" x14ac:dyDescent="0.25">
      <c r="A1" s="15"/>
      <c r="B1" s="15" t="s">
        <v>51</v>
      </c>
    </row>
    <row r="2" spans="1:11" s="5" customFormat="1" ht="12" customHeight="1" x14ac:dyDescent="0.25">
      <c r="A2" s="15"/>
      <c r="B2" s="15"/>
    </row>
    <row r="3" spans="1:11" ht="23.25" x14ac:dyDescent="0.35">
      <c r="A3" s="32" t="s">
        <v>36</v>
      </c>
      <c r="B3" s="32"/>
      <c r="C3" s="32"/>
      <c r="D3" s="32"/>
      <c r="E3" s="32"/>
      <c r="F3" s="32"/>
      <c r="G3" s="32"/>
    </row>
    <row r="4" spans="1:11" ht="13.5" customHeight="1" x14ac:dyDescent="0.35">
      <c r="A4" s="1"/>
      <c r="B4" s="1"/>
      <c r="C4" s="1"/>
      <c r="D4" s="1"/>
      <c r="E4" s="1"/>
      <c r="F4" s="1"/>
      <c r="G4" s="1"/>
    </row>
    <row r="5" spans="1:11" x14ac:dyDescent="0.25">
      <c r="C5" s="10" t="s">
        <v>41</v>
      </c>
      <c r="D5" s="10" t="s">
        <v>40</v>
      </c>
      <c r="E5" s="10" t="s">
        <v>40</v>
      </c>
      <c r="F5" s="10" t="s">
        <v>40</v>
      </c>
      <c r="G5" s="10" t="s">
        <v>40</v>
      </c>
    </row>
    <row r="6" spans="1:11" s="5" customFormat="1" ht="45" x14ac:dyDescent="0.25">
      <c r="A6" s="3" t="s">
        <v>0</v>
      </c>
      <c r="B6" s="3" t="s">
        <v>0</v>
      </c>
      <c r="C6" s="4" t="s">
        <v>42</v>
      </c>
      <c r="D6" s="4" t="s">
        <v>42</v>
      </c>
      <c r="E6" s="4" t="s">
        <v>37</v>
      </c>
      <c r="F6" s="4" t="s">
        <v>38</v>
      </c>
      <c r="G6" s="4" t="s">
        <v>39</v>
      </c>
    </row>
    <row r="7" spans="1:11" s="5" customFormat="1" x14ac:dyDescent="0.25">
      <c r="A7" s="13" t="s">
        <v>1</v>
      </c>
      <c r="B7" s="12" t="s">
        <v>2</v>
      </c>
      <c r="C7" s="11">
        <f>C8</f>
        <v>0</v>
      </c>
      <c r="D7" s="11">
        <f>+C7/7.5345</f>
        <v>0</v>
      </c>
      <c r="E7" s="11">
        <f>E9</f>
        <v>4095556</v>
      </c>
      <c r="F7" s="11">
        <f t="shared" ref="F7:G7" si="0">F9</f>
        <v>3872003</v>
      </c>
      <c r="G7" s="11">
        <f t="shared" si="0"/>
        <v>3840614</v>
      </c>
    </row>
    <row r="8" spans="1:11" s="5" customFormat="1" x14ac:dyDescent="0.25">
      <c r="A8" s="9" t="s">
        <v>27</v>
      </c>
      <c r="B8" s="8" t="s">
        <v>28</v>
      </c>
      <c r="C8" s="11">
        <f>C9</f>
        <v>0</v>
      </c>
      <c r="D8" s="11">
        <f>+C8/7.5345</f>
        <v>0</v>
      </c>
      <c r="E8" s="11">
        <f>E9</f>
        <v>4095556</v>
      </c>
      <c r="F8" s="11">
        <f t="shared" ref="F8:G8" si="1">F9</f>
        <v>3872003</v>
      </c>
      <c r="G8" s="11">
        <f t="shared" si="1"/>
        <v>3840614</v>
      </c>
    </row>
    <row r="9" spans="1:11" s="2" customFormat="1" x14ac:dyDescent="0.25">
      <c r="A9" s="7" t="s">
        <v>23</v>
      </c>
      <c r="B9" s="6" t="s">
        <v>24</v>
      </c>
      <c r="C9" s="14">
        <f>C10+C16+C24+C45+C54+C76+C84</f>
        <v>0</v>
      </c>
      <c r="D9" s="14">
        <f t="shared" ref="D9:D15" si="2">+C9/7.5345</f>
        <v>0</v>
      </c>
      <c r="E9" s="14">
        <f>E10+E16+E24+E45+E54+E68+E76+E84</f>
        <v>4095556</v>
      </c>
      <c r="F9" s="14">
        <f t="shared" ref="F9:G9" si="3">F10+F16+F24+F45+F54+F68+F76+F84</f>
        <v>3872003</v>
      </c>
      <c r="G9" s="14">
        <f t="shared" si="3"/>
        <v>3840614</v>
      </c>
    </row>
    <row r="10" spans="1:11" s="5" customFormat="1" x14ac:dyDescent="0.25">
      <c r="A10" s="27" t="s">
        <v>29</v>
      </c>
      <c r="B10" s="28" t="s">
        <v>30</v>
      </c>
      <c r="C10" s="29">
        <f>C11</f>
        <v>0</v>
      </c>
      <c r="D10" s="29">
        <f t="shared" si="2"/>
        <v>0</v>
      </c>
      <c r="E10" s="29">
        <f>E11</f>
        <v>2902290</v>
      </c>
      <c r="F10" s="29">
        <f t="shared" ref="F10:G12" si="4">F11</f>
        <v>2916081</v>
      </c>
      <c r="G10" s="29">
        <f t="shared" si="4"/>
        <v>2929937</v>
      </c>
      <c r="I10" s="30"/>
      <c r="J10" s="30"/>
      <c r="K10" s="30"/>
    </row>
    <row r="11" spans="1:11" x14ac:dyDescent="0.25">
      <c r="A11" s="19" t="s">
        <v>19</v>
      </c>
      <c r="B11" s="18" t="s">
        <v>20</v>
      </c>
      <c r="C11" s="17">
        <f>C12</f>
        <v>0</v>
      </c>
      <c r="D11" s="17">
        <f t="shared" si="2"/>
        <v>0</v>
      </c>
      <c r="E11" s="17">
        <f>E12</f>
        <v>2902290</v>
      </c>
      <c r="F11" s="17">
        <f t="shared" si="4"/>
        <v>2916081</v>
      </c>
      <c r="G11" s="17">
        <f t="shared" si="4"/>
        <v>2929937</v>
      </c>
      <c r="I11" s="25"/>
      <c r="J11" s="25"/>
    </row>
    <row r="12" spans="1:11" x14ac:dyDescent="0.25">
      <c r="A12" s="31" t="s">
        <v>43</v>
      </c>
      <c r="B12" s="28" t="s">
        <v>44</v>
      </c>
      <c r="C12" s="17">
        <f>C13</f>
        <v>0</v>
      </c>
      <c r="D12" s="17">
        <f t="shared" si="2"/>
        <v>0</v>
      </c>
      <c r="E12" s="17">
        <f>E13</f>
        <v>2902290</v>
      </c>
      <c r="F12" s="17">
        <f t="shared" si="4"/>
        <v>2916081</v>
      </c>
      <c r="G12" s="17">
        <f t="shared" si="4"/>
        <v>2929937</v>
      </c>
    </row>
    <row r="13" spans="1:11" x14ac:dyDescent="0.25">
      <c r="A13" s="20" t="s">
        <v>3</v>
      </c>
      <c r="B13" s="18" t="s">
        <v>4</v>
      </c>
      <c r="C13" s="17">
        <f>C14+C15</f>
        <v>0</v>
      </c>
      <c r="D13" s="17">
        <f t="shared" si="2"/>
        <v>0</v>
      </c>
      <c r="E13" s="17">
        <f>E14+E15</f>
        <v>2902290</v>
      </c>
      <c r="F13" s="17">
        <f t="shared" ref="F13:G13" si="5">F14+F15</f>
        <v>2916081</v>
      </c>
      <c r="G13" s="17">
        <f t="shared" si="5"/>
        <v>2929937</v>
      </c>
    </row>
    <row r="14" spans="1:11" x14ac:dyDescent="0.25">
      <c r="A14" s="21" t="s">
        <v>7</v>
      </c>
      <c r="B14" s="18" t="s">
        <v>8</v>
      </c>
      <c r="C14" s="16">
        <v>0</v>
      </c>
      <c r="D14" s="26">
        <f t="shared" si="2"/>
        <v>0</v>
      </c>
      <c r="E14" s="16">
        <v>2860114</v>
      </c>
      <c r="F14" s="16">
        <v>2873706</v>
      </c>
      <c r="G14" s="16">
        <v>2887360</v>
      </c>
    </row>
    <row r="15" spans="1:11" x14ac:dyDescent="0.25">
      <c r="A15" s="21" t="s">
        <v>5</v>
      </c>
      <c r="B15" s="18" t="s">
        <v>6</v>
      </c>
      <c r="C15" s="16">
        <v>0</v>
      </c>
      <c r="D15" s="26">
        <f t="shared" si="2"/>
        <v>0</v>
      </c>
      <c r="E15" s="16">
        <v>42176</v>
      </c>
      <c r="F15" s="16">
        <v>42375</v>
      </c>
      <c r="G15" s="16">
        <v>42577</v>
      </c>
    </row>
    <row r="16" spans="1:11" s="5" customFormat="1" x14ac:dyDescent="0.25">
      <c r="A16" s="27" t="s">
        <v>31</v>
      </c>
      <c r="B16" s="28" t="s">
        <v>32</v>
      </c>
      <c r="C16" s="29">
        <f>C17</f>
        <v>0</v>
      </c>
      <c r="D16" s="29">
        <f t="shared" ref="D16:D23" si="6">+C16/7.5345</f>
        <v>0</v>
      </c>
      <c r="E16" s="29">
        <f>E17</f>
        <v>328758</v>
      </c>
      <c r="F16" s="29">
        <f t="shared" ref="F16:G17" si="7">F17</f>
        <v>328759</v>
      </c>
      <c r="G16" s="29">
        <f t="shared" si="7"/>
        <v>328759</v>
      </c>
    </row>
    <row r="17" spans="1:7" x14ac:dyDescent="0.25">
      <c r="A17" s="19" t="s">
        <v>19</v>
      </c>
      <c r="B17" s="18" t="s">
        <v>20</v>
      </c>
      <c r="C17" s="17">
        <f>C18</f>
        <v>0</v>
      </c>
      <c r="D17" s="17">
        <f t="shared" si="6"/>
        <v>0</v>
      </c>
      <c r="E17" s="17">
        <f>E18</f>
        <v>328758</v>
      </c>
      <c r="F17" s="17">
        <f t="shared" si="7"/>
        <v>328759</v>
      </c>
      <c r="G17" s="17">
        <f t="shared" si="7"/>
        <v>328759</v>
      </c>
    </row>
    <row r="18" spans="1:7" x14ac:dyDescent="0.25">
      <c r="A18" s="31" t="s">
        <v>43</v>
      </c>
      <c r="B18" s="28" t="s">
        <v>44</v>
      </c>
      <c r="C18" s="17">
        <f>C19+C22</f>
        <v>0</v>
      </c>
      <c r="D18" s="17">
        <f t="shared" si="6"/>
        <v>0</v>
      </c>
      <c r="E18" s="17">
        <f>E19+E22</f>
        <v>328758</v>
      </c>
      <c r="F18" s="17">
        <f t="shared" ref="F18:G18" si="8">F19+F22</f>
        <v>328759</v>
      </c>
      <c r="G18" s="17">
        <f t="shared" si="8"/>
        <v>328759</v>
      </c>
    </row>
    <row r="19" spans="1:7" x14ac:dyDescent="0.25">
      <c r="A19" s="20" t="s">
        <v>3</v>
      </c>
      <c r="B19" s="18" t="s">
        <v>4</v>
      </c>
      <c r="C19" s="17">
        <f>C20+C21</f>
        <v>0</v>
      </c>
      <c r="D19" s="17">
        <f t="shared" si="6"/>
        <v>0</v>
      </c>
      <c r="E19" s="17">
        <f>E20+E21</f>
        <v>283723</v>
      </c>
      <c r="F19" s="17">
        <f t="shared" ref="F19:G19" si="9">F20+F21</f>
        <v>283724</v>
      </c>
      <c r="G19" s="17">
        <f t="shared" si="9"/>
        <v>283724</v>
      </c>
    </row>
    <row r="20" spans="1:7" x14ac:dyDescent="0.25">
      <c r="A20" s="21" t="s">
        <v>5</v>
      </c>
      <c r="B20" s="18" t="s">
        <v>6</v>
      </c>
      <c r="C20" s="16">
        <v>0</v>
      </c>
      <c r="D20" s="16">
        <f t="shared" si="6"/>
        <v>0</v>
      </c>
      <c r="E20" s="16">
        <v>274958</v>
      </c>
      <c r="F20" s="16">
        <v>274959</v>
      </c>
      <c r="G20" s="16">
        <v>274959</v>
      </c>
    </row>
    <row r="21" spans="1:7" x14ac:dyDescent="0.25">
      <c r="A21" s="21" t="s">
        <v>9</v>
      </c>
      <c r="B21" s="18" t="s">
        <v>10</v>
      </c>
      <c r="C21" s="16">
        <v>0</v>
      </c>
      <c r="D21" s="16">
        <f t="shared" si="6"/>
        <v>0</v>
      </c>
      <c r="E21" s="16">
        <v>8765</v>
      </c>
      <c r="F21" s="16">
        <v>8765</v>
      </c>
      <c r="G21" s="16">
        <v>8765</v>
      </c>
    </row>
    <row r="22" spans="1:7" x14ac:dyDescent="0.25">
      <c r="A22" s="20" t="s">
        <v>13</v>
      </c>
      <c r="B22" s="18" t="s">
        <v>14</v>
      </c>
      <c r="C22" s="24">
        <f>C23</f>
        <v>0</v>
      </c>
      <c r="D22" s="24">
        <f t="shared" si="6"/>
        <v>0</v>
      </c>
      <c r="E22" s="24">
        <f>E23</f>
        <v>45035</v>
      </c>
      <c r="F22" s="24">
        <f t="shared" ref="F22:G22" si="10">F23</f>
        <v>45035</v>
      </c>
      <c r="G22" s="24">
        <f t="shared" si="10"/>
        <v>45035</v>
      </c>
    </row>
    <row r="23" spans="1:7" x14ac:dyDescent="0.25">
      <c r="A23" s="21" t="s">
        <v>15</v>
      </c>
      <c r="B23" s="18" t="s">
        <v>16</v>
      </c>
      <c r="C23" s="16">
        <v>0</v>
      </c>
      <c r="D23" s="16">
        <f t="shared" si="6"/>
        <v>0</v>
      </c>
      <c r="E23" s="16">
        <v>45035</v>
      </c>
      <c r="F23" s="16">
        <v>45035</v>
      </c>
      <c r="G23" s="16">
        <v>45035</v>
      </c>
    </row>
    <row r="24" spans="1:7" s="5" customFormat="1" x14ac:dyDescent="0.25">
      <c r="A24" s="27" t="s">
        <v>34</v>
      </c>
      <c r="B24" s="28" t="s">
        <v>35</v>
      </c>
      <c r="C24" s="29">
        <f>C25</f>
        <v>0</v>
      </c>
      <c r="D24" s="29">
        <f t="shared" ref="D24:D91" si="11">+C24/7.5345</f>
        <v>0</v>
      </c>
      <c r="E24" s="29">
        <f>E25</f>
        <v>553429</v>
      </c>
      <c r="F24" s="29">
        <f t="shared" ref="F24:G24" si="12">F25</f>
        <v>543429</v>
      </c>
      <c r="G24" s="29">
        <f t="shared" si="12"/>
        <v>543429</v>
      </c>
    </row>
    <row r="25" spans="1:7" x14ac:dyDescent="0.25">
      <c r="A25" s="19" t="s">
        <v>19</v>
      </c>
      <c r="B25" s="18" t="s">
        <v>20</v>
      </c>
      <c r="C25" s="17">
        <f>C26</f>
        <v>0</v>
      </c>
      <c r="D25" s="17">
        <f t="shared" si="11"/>
        <v>0</v>
      </c>
      <c r="E25" s="17">
        <f>E26+E36</f>
        <v>553429</v>
      </c>
      <c r="F25" s="17">
        <f t="shared" ref="F25:G25" si="13">F26+F36</f>
        <v>543429</v>
      </c>
      <c r="G25" s="17">
        <f t="shared" si="13"/>
        <v>543429</v>
      </c>
    </row>
    <row r="26" spans="1:7" x14ac:dyDescent="0.25">
      <c r="A26" s="31" t="s">
        <v>7</v>
      </c>
      <c r="B26" s="28" t="s">
        <v>50</v>
      </c>
      <c r="C26" s="17">
        <f>C27+C32</f>
        <v>0</v>
      </c>
      <c r="D26" s="17">
        <f t="shared" si="11"/>
        <v>0</v>
      </c>
      <c r="E26" s="17">
        <f>E27+E32</f>
        <v>83164</v>
      </c>
      <c r="F26" s="17">
        <f t="shared" ref="F26:G26" si="14">F27+F32</f>
        <v>83164</v>
      </c>
      <c r="G26" s="17">
        <f t="shared" si="14"/>
        <v>83164</v>
      </c>
    </row>
    <row r="27" spans="1:7" x14ac:dyDescent="0.25">
      <c r="A27" s="20" t="s">
        <v>3</v>
      </c>
      <c r="B27" s="18" t="s">
        <v>4</v>
      </c>
      <c r="C27" s="17">
        <f>C28+C29+C30+C31</f>
        <v>0</v>
      </c>
      <c r="D27" s="17">
        <f t="shared" si="11"/>
        <v>0</v>
      </c>
      <c r="E27" s="23">
        <f>SUM(E28:E31)</f>
        <v>79849</v>
      </c>
      <c r="F27" s="23">
        <f t="shared" ref="F27:G27" si="15">SUM(F28:F31)</f>
        <v>79849</v>
      </c>
      <c r="G27" s="23">
        <f t="shared" si="15"/>
        <v>79849</v>
      </c>
    </row>
    <row r="28" spans="1:7" x14ac:dyDescent="0.25">
      <c r="A28" s="21" t="s">
        <v>7</v>
      </c>
      <c r="B28" s="18" t="s">
        <v>8</v>
      </c>
      <c r="C28" s="16">
        <v>0</v>
      </c>
      <c r="D28" s="26">
        <f t="shared" si="11"/>
        <v>0</v>
      </c>
      <c r="E28" s="16">
        <v>11596</v>
      </c>
      <c r="F28" s="16">
        <v>11596</v>
      </c>
      <c r="G28" s="16">
        <v>11596</v>
      </c>
    </row>
    <row r="29" spans="1:7" x14ac:dyDescent="0.25">
      <c r="A29" s="21" t="s">
        <v>5</v>
      </c>
      <c r="B29" s="18" t="s">
        <v>6</v>
      </c>
      <c r="C29" s="16">
        <v>0</v>
      </c>
      <c r="D29" s="26">
        <f t="shared" si="11"/>
        <v>0</v>
      </c>
      <c r="E29" s="16">
        <v>68253</v>
      </c>
      <c r="F29" s="16">
        <v>68253</v>
      </c>
      <c r="G29" s="16">
        <v>68253</v>
      </c>
    </row>
    <row r="30" spans="1:7" x14ac:dyDescent="0.25">
      <c r="A30" s="21" t="s">
        <v>9</v>
      </c>
      <c r="B30" s="18" t="s">
        <v>10</v>
      </c>
      <c r="C30" s="16">
        <v>0</v>
      </c>
      <c r="D30" s="26">
        <f t="shared" si="11"/>
        <v>0</v>
      </c>
      <c r="E30" s="16">
        <v>0</v>
      </c>
      <c r="F30" s="16">
        <v>0</v>
      </c>
      <c r="G30" s="16">
        <v>0</v>
      </c>
    </row>
    <row r="31" spans="1:7" x14ac:dyDescent="0.25">
      <c r="A31" s="21" t="s">
        <v>11</v>
      </c>
      <c r="B31" s="18" t="s">
        <v>12</v>
      </c>
      <c r="C31" s="16">
        <v>0</v>
      </c>
      <c r="D31" s="26">
        <f t="shared" si="11"/>
        <v>0</v>
      </c>
      <c r="E31" s="16">
        <v>0</v>
      </c>
      <c r="F31" s="16">
        <v>0</v>
      </c>
      <c r="G31" s="16">
        <v>0</v>
      </c>
    </row>
    <row r="32" spans="1:7" x14ac:dyDescent="0.25">
      <c r="A32" s="20" t="s">
        <v>13</v>
      </c>
      <c r="B32" s="18" t="s">
        <v>14</v>
      </c>
      <c r="C32" s="17">
        <f>+C33+C34+C35</f>
        <v>0</v>
      </c>
      <c r="D32" s="17">
        <f t="shared" si="11"/>
        <v>0</v>
      </c>
      <c r="E32" s="17">
        <f>SUM(E33:E35)</f>
        <v>3315</v>
      </c>
      <c r="F32" s="17">
        <f t="shared" ref="F32:G32" si="16">SUM(F33:F35)</f>
        <v>3315</v>
      </c>
      <c r="G32" s="17">
        <f t="shared" si="16"/>
        <v>3315</v>
      </c>
    </row>
    <row r="33" spans="1:7" x14ac:dyDescent="0.25">
      <c r="A33" s="21" t="s">
        <v>21</v>
      </c>
      <c r="B33" s="18" t="s">
        <v>22</v>
      </c>
      <c r="C33" s="16">
        <v>0</v>
      </c>
      <c r="D33" s="26">
        <f t="shared" si="11"/>
        <v>0</v>
      </c>
      <c r="E33" s="16">
        <v>0</v>
      </c>
      <c r="F33" s="16">
        <v>0</v>
      </c>
      <c r="G33" s="16">
        <v>0</v>
      </c>
    </row>
    <row r="34" spans="1:7" x14ac:dyDescent="0.25">
      <c r="A34" s="21" t="s">
        <v>15</v>
      </c>
      <c r="B34" s="18" t="s">
        <v>16</v>
      </c>
      <c r="C34" s="16">
        <v>0</v>
      </c>
      <c r="D34" s="26">
        <f t="shared" si="11"/>
        <v>0</v>
      </c>
      <c r="E34" s="16">
        <v>3315</v>
      </c>
      <c r="F34" s="16">
        <v>3315</v>
      </c>
      <c r="G34" s="16">
        <v>3315</v>
      </c>
    </row>
    <row r="35" spans="1:7" x14ac:dyDescent="0.25">
      <c r="A35" s="21" t="s">
        <v>17</v>
      </c>
      <c r="B35" s="18" t="s">
        <v>18</v>
      </c>
      <c r="C35" s="16">
        <v>0</v>
      </c>
      <c r="D35" s="26">
        <f t="shared" si="11"/>
        <v>0</v>
      </c>
      <c r="E35" s="16">
        <v>0</v>
      </c>
      <c r="F35" s="16">
        <v>0</v>
      </c>
      <c r="G35" s="16">
        <v>0</v>
      </c>
    </row>
    <row r="36" spans="1:7" x14ac:dyDescent="0.25">
      <c r="A36" s="31" t="s">
        <v>33</v>
      </c>
      <c r="B36" s="28" t="s">
        <v>46</v>
      </c>
      <c r="C36" s="17">
        <f>C37+C42</f>
        <v>0</v>
      </c>
      <c r="D36" s="17">
        <f t="shared" si="11"/>
        <v>0</v>
      </c>
      <c r="E36" s="17">
        <f>E37+E42</f>
        <v>470265</v>
      </c>
      <c r="F36" s="17">
        <f t="shared" ref="F36:G36" si="17">F37+F42</f>
        <v>460265</v>
      </c>
      <c r="G36" s="17">
        <f t="shared" si="17"/>
        <v>460265</v>
      </c>
    </row>
    <row r="37" spans="1:7" x14ac:dyDescent="0.25">
      <c r="A37" s="20" t="s">
        <v>3</v>
      </c>
      <c r="B37" s="18" t="s">
        <v>4</v>
      </c>
      <c r="C37" s="17">
        <f>C38+C39+C40+C41</f>
        <v>0</v>
      </c>
      <c r="D37" s="17">
        <f t="shared" si="11"/>
        <v>0</v>
      </c>
      <c r="E37" s="17">
        <f>SUM(E38:E41)</f>
        <v>429785</v>
      </c>
      <c r="F37" s="17">
        <f t="shared" ref="F37:G37" si="18">SUM(F38:F41)</f>
        <v>429785</v>
      </c>
      <c r="G37" s="17">
        <f t="shared" si="18"/>
        <v>429785</v>
      </c>
    </row>
    <row r="38" spans="1:7" x14ac:dyDescent="0.25">
      <c r="A38" s="21" t="s">
        <v>7</v>
      </c>
      <c r="B38" s="18" t="s">
        <v>8</v>
      </c>
      <c r="C38" s="16">
        <v>0</v>
      </c>
      <c r="D38" s="26">
        <f t="shared" si="11"/>
        <v>0</v>
      </c>
      <c r="E38" s="16">
        <v>220983</v>
      </c>
      <c r="F38" s="16">
        <v>220983</v>
      </c>
      <c r="G38" s="16">
        <v>220983</v>
      </c>
    </row>
    <row r="39" spans="1:7" x14ac:dyDescent="0.25">
      <c r="A39" s="21" t="s">
        <v>5</v>
      </c>
      <c r="B39" s="18" t="s">
        <v>6</v>
      </c>
      <c r="C39" s="16">
        <v>0</v>
      </c>
      <c r="D39" s="26">
        <f t="shared" si="11"/>
        <v>0</v>
      </c>
      <c r="E39" s="16">
        <v>204289</v>
      </c>
      <c r="F39" s="16">
        <v>204289</v>
      </c>
      <c r="G39" s="16">
        <v>204289</v>
      </c>
    </row>
    <row r="40" spans="1:7" x14ac:dyDescent="0.25">
      <c r="A40" s="21" t="s">
        <v>9</v>
      </c>
      <c r="B40" s="18" t="s">
        <v>10</v>
      </c>
      <c r="C40" s="16">
        <v>0</v>
      </c>
      <c r="D40" s="26">
        <f t="shared" si="11"/>
        <v>0</v>
      </c>
      <c r="E40" s="16">
        <v>0</v>
      </c>
      <c r="F40" s="16">
        <v>0</v>
      </c>
      <c r="G40" s="16">
        <v>0</v>
      </c>
    </row>
    <row r="41" spans="1:7" x14ac:dyDescent="0.25">
      <c r="A41" s="21" t="s">
        <v>11</v>
      </c>
      <c r="B41" s="18" t="s">
        <v>12</v>
      </c>
      <c r="C41" s="16">
        <v>0</v>
      </c>
      <c r="D41" s="26">
        <f t="shared" si="11"/>
        <v>0</v>
      </c>
      <c r="E41" s="16">
        <v>4513</v>
      </c>
      <c r="F41" s="16">
        <v>4513</v>
      </c>
      <c r="G41" s="16">
        <v>4513</v>
      </c>
    </row>
    <row r="42" spans="1:7" x14ac:dyDescent="0.25">
      <c r="A42" s="20" t="s">
        <v>13</v>
      </c>
      <c r="B42" s="18" t="s">
        <v>14</v>
      </c>
      <c r="C42" s="17">
        <f>+C43+C44</f>
        <v>0</v>
      </c>
      <c r="D42" s="17">
        <f t="shared" si="11"/>
        <v>0</v>
      </c>
      <c r="E42" s="17">
        <f>SUM(E43:E44)</f>
        <v>40480</v>
      </c>
      <c r="F42" s="17">
        <f t="shared" ref="F42:G42" si="19">SUM(F43:F44)</f>
        <v>30480</v>
      </c>
      <c r="G42" s="17">
        <f t="shared" si="19"/>
        <v>30480</v>
      </c>
    </row>
    <row r="43" spans="1:7" x14ac:dyDescent="0.25">
      <c r="A43" s="21" t="s">
        <v>21</v>
      </c>
      <c r="B43" s="18" t="s">
        <v>22</v>
      </c>
      <c r="C43" s="16">
        <v>0</v>
      </c>
      <c r="D43" s="26">
        <f t="shared" si="11"/>
        <v>0</v>
      </c>
      <c r="E43" s="16">
        <v>0</v>
      </c>
      <c r="F43" s="16">
        <v>0</v>
      </c>
      <c r="G43" s="16">
        <v>0</v>
      </c>
    </row>
    <row r="44" spans="1:7" x14ac:dyDescent="0.25">
      <c r="A44" s="21" t="s">
        <v>15</v>
      </c>
      <c r="B44" s="18" t="s">
        <v>16</v>
      </c>
      <c r="C44" s="16">
        <v>0</v>
      </c>
      <c r="D44" s="26">
        <f t="shared" si="11"/>
        <v>0</v>
      </c>
      <c r="E44" s="16">
        <v>40480</v>
      </c>
      <c r="F44" s="16">
        <v>30480</v>
      </c>
      <c r="G44" s="16">
        <v>30480</v>
      </c>
    </row>
    <row r="45" spans="1:7" s="5" customFormat="1" x14ac:dyDescent="0.25">
      <c r="A45" s="27" t="s">
        <v>25</v>
      </c>
      <c r="B45" s="28" t="s">
        <v>26</v>
      </c>
      <c r="C45" s="29">
        <f>C46</f>
        <v>0</v>
      </c>
      <c r="D45" s="17">
        <f t="shared" si="11"/>
        <v>0</v>
      </c>
      <c r="E45" s="29">
        <f>E46</f>
        <v>99649</v>
      </c>
      <c r="F45" s="29">
        <f t="shared" ref="F45:G46" si="20">F46</f>
        <v>83734</v>
      </c>
      <c r="G45" s="29">
        <f t="shared" si="20"/>
        <v>38489</v>
      </c>
    </row>
    <row r="46" spans="1:7" x14ac:dyDescent="0.25">
      <c r="A46" s="19" t="s">
        <v>19</v>
      </c>
      <c r="B46" s="18" t="s">
        <v>20</v>
      </c>
      <c r="C46" s="17">
        <f>C47</f>
        <v>0</v>
      </c>
      <c r="D46" s="17">
        <f t="shared" si="11"/>
        <v>0</v>
      </c>
      <c r="E46" s="17">
        <f>E47</f>
        <v>99649</v>
      </c>
      <c r="F46" s="17">
        <f t="shared" si="20"/>
        <v>83734</v>
      </c>
      <c r="G46" s="17">
        <f t="shared" si="20"/>
        <v>38489</v>
      </c>
    </row>
    <row r="47" spans="1:7" x14ac:dyDescent="0.25">
      <c r="A47" s="31">
        <v>52</v>
      </c>
      <c r="B47" s="28" t="s">
        <v>48</v>
      </c>
      <c r="C47" s="17">
        <f>C48+C52</f>
        <v>0</v>
      </c>
      <c r="D47" s="17">
        <f t="shared" si="11"/>
        <v>0</v>
      </c>
      <c r="E47" s="17">
        <f>E48+E52</f>
        <v>99649</v>
      </c>
      <c r="F47" s="17">
        <f t="shared" ref="F47:G47" si="21">F48+F52</f>
        <v>83734</v>
      </c>
      <c r="G47" s="17">
        <f t="shared" si="21"/>
        <v>38489</v>
      </c>
    </row>
    <row r="48" spans="1:7" x14ac:dyDescent="0.25">
      <c r="A48" s="20" t="s">
        <v>3</v>
      </c>
      <c r="B48" s="18" t="s">
        <v>4</v>
      </c>
      <c r="C48" s="17">
        <f>C49+C50+C51</f>
        <v>0</v>
      </c>
      <c r="D48" s="17">
        <f t="shared" si="11"/>
        <v>0</v>
      </c>
      <c r="E48" s="17">
        <f>E49+E50+E51</f>
        <v>98057</v>
      </c>
      <c r="F48" s="17">
        <f t="shared" ref="F48:G48" si="22">F49+F50+F51</f>
        <v>79619</v>
      </c>
      <c r="G48" s="17">
        <f t="shared" si="22"/>
        <v>38489</v>
      </c>
    </row>
    <row r="49" spans="1:7" x14ac:dyDescent="0.25">
      <c r="A49" s="21" t="s">
        <v>7</v>
      </c>
      <c r="B49" s="18" t="s">
        <v>8</v>
      </c>
      <c r="C49" s="16">
        <v>0</v>
      </c>
      <c r="D49" s="26">
        <f t="shared" si="11"/>
        <v>0</v>
      </c>
      <c r="E49" s="16">
        <v>42870</v>
      </c>
      <c r="F49" s="16">
        <v>41277</v>
      </c>
      <c r="G49" s="16">
        <v>24554</v>
      </c>
    </row>
    <row r="50" spans="1:7" x14ac:dyDescent="0.25">
      <c r="A50" s="21" t="s">
        <v>5</v>
      </c>
      <c r="B50" s="18" t="s">
        <v>6</v>
      </c>
      <c r="C50" s="16">
        <v>0</v>
      </c>
      <c r="D50" s="26">
        <f t="shared" si="11"/>
        <v>0</v>
      </c>
      <c r="E50" s="16">
        <v>53860</v>
      </c>
      <c r="F50" s="16">
        <v>37015</v>
      </c>
      <c r="G50" s="16">
        <v>13935</v>
      </c>
    </row>
    <row r="51" spans="1:7" x14ac:dyDescent="0.25">
      <c r="A51" s="21">
        <v>37</v>
      </c>
      <c r="B51" s="22" t="s">
        <v>12</v>
      </c>
      <c r="C51" s="16">
        <v>0</v>
      </c>
      <c r="D51" s="26">
        <f t="shared" si="11"/>
        <v>0</v>
      </c>
      <c r="E51" s="16">
        <v>1327</v>
      </c>
      <c r="F51" s="16">
        <v>1327</v>
      </c>
      <c r="G51" s="16">
        <v>0</v>
      </c>
    </row>
    <row r="52" spans="1:7" x14ac:dyDescent="0.25">
      <c r="A52" s="20" t="s">
        <v>13</v>
      </c>
      <c r="B52" s="18" t="s">
        <v>14</v>
      </c>
      <c r="C52" s="17">
        <f>+C53</f>
        <v>0</v>
      </c>
      <c r="D52" s="17">
        <f t="shared" si="11"/>
        <v>0</v>
      </c>
      <c r="E52" s="17">
        <f>SUM(E53)</f>
        <v>1592</v>
      </c>
      <c r="F52" s="17">
        <f t="shared" ref="F52:G52" si="23">SUM(F53)</f>
        <v>4115</v>
      </c>
      <c r="G52" s="17">
        <f t="shared" si="23"/>
        <v>0</v>
      </c>
    </row>
    <row r="53" spans="1:7" x14ac:dyDescent="0.25">
      <c r="A53" s="21">
        <v>42</v>
      </c>
      <c r="B53" s="22" t="s">
        <v>16</v>
      </c>
      <c r="C53" s="16">
        <v>0</v>
      </c>
      <c r="D53" s="26">
        <f t="shared" si="11"/>
        <v>0</v>
      </c>
      <c r="E53" s="16">
        <v>1592</v>
      </c>
      <c r="F53" s="16">
        <v>4115</v>
      </c>
      <c r="G53" s="16">
        <v>0</v>
      </c>
    </row>
    <row r="54" spans="1:7" s="5" customFormat="1" x14ac:dyDescent="0.25">
      <c r="A54" s="27" t="s">
        <v>52</v>
      </c>
      <c r="B54" s="28" t="s">
        <v>53</v>
      </c>
      <c r="C54" s="29">
        <f>C55</f>
        <v>0</v>
      </c>
      <c r="D54" s="17">
        <f t="shared" si="11"/>
        <v>0</v>
      </c>
      <c r="E54" s="29">
        <f>E55</f>
        <v>60671</v>
      </c>
      <c r="F54" s="29">
        <f t="shared" ref="F54:G54" si="24">F55</f>
        <v>0</v>
      </c>
      <c r="G54" s="29">
        <f t="shared" si="24"/>
        <v>0</v>
      </c>
    </row>
    <row r="55" spans="1:7" x14ac:dyDescent="0.25">
      <c r="A55" s="19" t="s">
        <v>19</v>
      </c>
      <c r="B55" s="18" t="s">
        <v>20</v>
      </c>
      <c r="C55" s="17">
        <f>C56</f>
        <v>0</v>
      </c>
      <c r="D55" s="17">
        <f t="shared" si="11"/>
        <v>0</v>
      </c>
      <c r="E55" s="17">
        <f>E56+E62</f>
        <v>60671</v>
      </c>
      <c r="F55" s="17">
        <f t="shared" ref="F55:G55" si="25">F56+F62</f>
        <v>0</v>
      </c>
      <c r="G55" s="17">
        <f t="shared" si="25"/>
        <v>0</v>
      </c>
    </row>
    <row r="56" spans="1:7" x14ac:dyDescent="0.25">
      <c r="A56" s="31">
        <v>12</v>
      </c>
      <c r="B56" s="28" t="s">
        <v>47</v>
      </c>
      <c r="C56" s="17">
        <f>C57+C60</f>
        <v>0</v>
      </c>
      <c r="D56" s="17">
        <f t="shared" si="11"/>
        <v>0</v>
      </c>
      <c r="E56" s="17">
        <f>E57+E60</f>
        <v>9101</v>
      </c>
      <c r="F56" s="17">
        <f t="shared" ref="F56:G56" si="26">F57+F60</f>
        <v>0</v>
      </c>
      <c r="G56" s="17">
        <f t="shared" si="26"/>
        <v>0</v>
      </c>
    </row>
    <row r="57" spans="1:7" x14ac:dyDescent="0.25">
      <c r="A57" s="20" t="s">
        <v>3</v>
      </c>
      <c r="B57" s="18" t="s">
        <v>4</v>
      </c>
      <c r="C57" s="17">
        <f>C58+C59</f>
        <v>0</v>
      </c>
      <c r="D57" s="17">
        <f t="shared" si="11"/>
        <v>0</v>
      </c>
      <c r="E57" s="17">
        <f>E58+E59</f>
        <v>7826</v>
      </c>
      <c r="F57" s="17">
        <f t="shared" ref="F57:G57" si="27">F58+F59</f>
        <v>0</v>
      </c>
      <c r="G57" s="17">
        <f t="shared" si="27"/>
        <v>0</v>
      </c>
    </row>
    <row r="58" spans="1:7" x14ac:dyDescent="0.25">
      <c r="A58" s="21" t="s">
        <v>7</v>
      </c>
      <c r="B58" s="22" t="s">
        <v>8</v>
      </c>
      <c r="C58" s="26">
        <v>0</v>
      </c>
      <c r="D58" s="26">
        <f t="shared" si="11"/>
        <v>0</v>
      </c>
      <c r="E58" s="26">
        <v>381</v>
      </c>
      <c r="F58" s="26">
        <v>0</v>
      </c>
      <c r="G58" s="26">
        <v>0</v>
      </c>
    </row>
    <row r="59" spans="1:7" x14ac:dyDescent="0.25">
      <c r="A59" s="21" t="s">
        <v>5</v>
      </c>
      <c r="B59" s="18" t="s">
        <v>6</v>
      </c>
      <c r="C59" s="16">
        <v>0</v>
      </c>
      <c r="D59" s="26">
        <f t="shared" si="11"/>
        <v>0</v>
      </c>
      <c r="E59" s="16">
        <v>7445</v>
      </c>
      <c r="F59" s="16">
        <v>0</v>
      </c>
      <c r="G59" s="16">
        <v>0</v>
      </c>
    </row>
    <row r="60" spans="1:7" x14ac:dyDescent="0.25">
      <c r="A60" s="20" t="s">
        <v>13</v>
      </c>
      <c r="B60" s="18" t="s">
        <v>14</v>
      </c>
      <c r="C60" s="17">
        <f>+C61</f>
        <v>0</v>
      </c>
      <c r="D60" s="17">
        <f t="shared" si="11"/>
        <v>0</v>
      </c>
      <c r="E60" s="17">
        <f>SUM(E61)</f>
        <v>1275</v>
      </c>
      <c r="F60" s="17">
        <f t="shared" ref="F60:G60" si="28">SUM(F61)</f>
        <v>0</v>
      </c>
      <c r="G60" s="17">
        <f t="shared" si="28"/>
        <v>0</v>
      </c>
    </row>
    <row r="61" spans="1:7" x14ac:dyDescent="0.25">
      <c r="A61" s="21" t="s">
        <v>15</v>
      </c>
      <c r="B61" s="18" t="s">
        <v>16</v>
      </c>
      <c r="C61" s="16">
        <v>0</v>
      </c>
      <c r="D61" s="26">
        <f t="shared" si="11"/>
        <v>0</v>
      </c>
      <c r="E61" s="16">
        <v>1275</v>
      </c>
      <c r="F61" s="16">
        <v>0</v>
      </c>
      <c r="G61" s="16">
        <v>0</v>
      </c>
    </row>
    <row r="62" spans="1:7" x14ac:dyDescent="0.25">
      <c r="A62" s="31">
        <v>561</v>
      </c>
      <c r="B62" s="28" t="s">
        <v>49</v>
      </c>
      <c r="C62" s="17">
        <f>+C63+C66</f>
        <v>0</v>
      </c>
      <c r="D62" s="17">
        <f t="shared" si="11"/>
        <v>0</v>
      </c>
      <c r="E62" s="17">
        <f>E63+E66</f>
        <v>51570</v>
      </c>
      <c r="F62" s="17">
        <f t="shared" ref="F62:G62" si="29">F63+F66</f>
        <v>0</v>
      </c>
      <c r="G62" s="17">
        <f t="shared" si="29"/>
        <v>0</v>
      </c>
    </row>
    <row r="63" spans="1:7" x14ac:dyDescent="0.25">
      <c r="A63" s="20" t="s">
        <v>3</v>
      </c>
      <c r="B63" s="18" t="s">
        <v>4</v>
      </c>
      <c r="C63" s="17">
        <f>+C64+C65</f>
        <v>0</v>
      </c>
      <c r="D63" s="17">
        <f t="shared" si="11"/>
        <v>0</v>
      </c>
      <c r="E63" s="17">
        <f>E64+E65</f>
        <v>44350</v>
      </c>
      <c r="F63" s="17">
        <f t="shared" ref="F63:G63" si="30">F64+F65</f>
        <v>0</v>
      </c>
      <c r="G63" s="17">
        <f t="shared" si="30"/>
        <v>0</v>
      </c>
    </row>
    <row r="64" spans="1:7" x14ac:dyDescent="0.25">
      <c r="A64" s="21">
        <v>31</v>
      </c>
      <c r="B64" s="22" t="s">
        <v>8</v>
      </c>
      <c r="C64" s="16">
        <v>0</v>
      </c>
      <c r="D64" s="26">
        <f t="shared" si="11"/>
        <v>0</v>
      </c>
      <c r="E64" s="16">
        <v>2165</v>
      </c>
      <c r="F64" s="16">
        <v>0</v>
      </c>
      <c r="G64" s="16">
        <v>0</v>
      </c>
    </row>
    <row r="65" spans="1:7" x14ac:dyDescent="0.25">
      <c r="A65" s="21">
        <v>32</v>
      </c>
      <c r="B65" s="18" t="s">
        <v>6</v>
      </c>
      <c r="C65" s="16">
        <v>0</v>
      </c>
      <c r="D65" s="26">
        <f t="shared" si="11"/>
        <v>0</v>
      </c>
      <c r="E65" s="16">
        <v>42185</v>
      </c>
      <c r="F65" s="16">
        <v>0</v>
      </c>
      <c r="G65" s="16">
        <v>0</v>
      </c>
    </row>
    <row r="66" spans="1:7" x14ac:dyDescent="0.25">
      <c r="A66" s="20" t="s">
        <v>13</v>
      </c>
      <c r="B66" s="18" t="s">
        <v>14</v>
      </c>
      <c r="C66" s="17">
        <f>+C67</f>
        <v>0</v>
      </c>
      <c r="D66" s="17">
        <f t="shared" si="11"/>
        <v>0</v>
      </c>
      <c r="E66" s="17">
        <f>SUM(E67)</f>
        <v>7220</v>
      </c>
      <c r="F66" s="17">
        <f t="shared" ref="F66:G66" si="31">SUM(F67)</f>
        <v>0</v>
      </c>
      <c r="G66" s="17">
        <f t="shared" si="31"/>
        <v>0</v>
      </c>
    </row>
    <row r="67" spans="1:7" x14ac:dyDescent="0.25">
      <c r="A67" s="21" t="s">
        <v>15</v>
      </c>
      <c r="B67" s="18" t="s">
        <v>16</v>
      </c>
      <c r="C67" s="16">
        <v>0</v>
      </c>
      <c r="D67" s="26">
        <f t="shared" si="11"/>
        <v>0</v>
      </c>
      <c r="E67" s="16">
        <v>7220</v>
      </c>
      <c r="F67" s="16">
        <v>0</v>
      </c>
      <c r="G67" s="16">
        <v>0</v>
      </c>
    </row>
    <row r="68" spans="1:7" s="5" customFormat="1" x14ac:dyDescent="0.25">
      <c r="A68" s="27" t="s">
        <v>55</v>
      </c>
      <c r="B68" s="28" t="s">
        <v>56</v>
      </c>
      <c r="C68" s="29">
        <f>C69</f>
        <v>0</v>
      </c>
      <c r="D68" s="17">
        <f t="shared" ref="D68:D75" si="32">+C68/7.5345</f>
        <v>0</v>
      </c>
      <c r="E68" s="29">
        <f>E69</f>
        <v>8920</v>
      </c>
      <c r="F68" s="29">
        <f t="shared" ref="F68:G68" si="33">F69</f>
        <v>0</v>
      </c>
      <c r="G68" s="29">
        <f t="shared" si="33"/>
        <v>0</v>
      </c>
    </row>
    <row r="69" spans="1:7" x14ac:dyDescent="0.25">
      <c r="A69" s="19" t="s">
        <v>19</v>
      </c>
      <c r="B69" s="18" t="s">
        <v>20</v>
      </c>
      <c r="C69" s="17">
        <f>C70</f>
        <v>0</v>
      </c>
      <c r="D69" s="17">
        <f t="shared" si="32"/>
        <v>0</v>
      </c>
      <c r="E69" s="17">
        <f>E70+E74</f>
        <v>8920</v>
      </c>
      <c r="F69" s="17">
        <f t="shared" ref="F69:G69" si="34">F70+F74</f>
        <v>0</v>
      </c>
      <c r="G69" s="17">
        <f t="shared" si="34"/>
        <v>0</v>
      </c>
    </row>
    <row r="70" spans="1:7" x14ac:dyDescent="0.25">
      <c r="A70" s="31">
        <v>51</v>
      </c>
      <c r="B70" s="28" t="s">
        <v>45</v>
      </c>
      <c r="C70" s="17">
        <f>+C71+C74</f>
        <v>0</v>
      </c>
      <c r="D70" s="17">
        <f t="shared" si="32"/>
        <v>0</v>
      </c>
      <c r="E70" s="17">
        <f>E71+E74</f>
        <v>8920</v>
      </c>
      <c r="F70" s="17">
        <f t="shared" ref="F70:G70" si="35">F71+F74</f>
        <v>0</v>
      </c>
      <c r="G70" s="17">
        <f t="shared" si="35"/>
        <v>0</v>
      </c>
    </row>
    <row r="71" spans="1:7" x14ac:dyDescent="0.25">
      <c r="A71" s="20" t="s">
        <v>3</v>
      </c>
      <c r="B71" s="18" t="s">
        <v>4</v>
      </c>
      <c r="C71" s="17">
        <f>+C73+C72</f>
        <v>0</v>
      </c>
      <c r="D71" s="17">
        <f t="shared" si="32"/>
        <v>0</v>
      </c>
      <c r="E71" s="17">
        <f>E72+E73</f>
        <v>8920</v>
      </c>
      <c r="F71" s="17">
        <f t="shared" ref="F71:G71" si="36">F72+F73</f>
        <v>0</v>
      </c>
      <c r="G71" s="17">
        <f t="shared" si="36"/>
        <v>0</v>
      </c>
    </row>
    <row r="72" spans="1:7" x14ac:dyDescent="0.25">
      <c r="A72" s="21" t="s">
        <v>7</v>
      </c>
      <c r="B72" s="22" t="s">
        <v>8</v>
      </c>
      <c r="C72" s="26">
        <v>0</v>
      </c>
      <c r="D72" s="26">
        <f t="shared" si="32"/>
        <v>0</v>
      </c>
      <c r="E72" s="26">
        <v>0</v>
      </c>
      <c r="F72" s="26">
        <v>0</v>
      </c>
      <c r="G72" s="26">
        <v>0</v>
      </c>
    </row>
    <row r="73" spans="1:7" x14ac:dyDescent="0.25">
      <c r="A73" s="21" t="s">
        <v>5</v>
      </c>
      <c r="B73" s="18" t="s">
        <v>6</v>
      </c>
      <c r="C73" s="16">
        <v>0</v>
      </c>
      <c r="D73" s="26">
        <f t="shared" si="32"/>
        <v>0</v>
      </c>
      <c r="E73" s="16">
        <v>8920</v>
      </c>
      <c r="F73" s="16">
        <v>0</v>
      </c>
      <c r="G73" s="16">
        <v>0</v>
      </c>
    </row>
    <row r="74" spans="1:7" x14ac:dyDescent="0.25">
      <c r="A74" s="20" t="s">
        <v>13</v>
      </c>
      <c r="B74" s="18" t="s">
        <v>14</v>
      </c>
      <c r="C74" s="17">
        <f>+C75</f>
        <v>0</v>
      </c>
      <c r="D74" s="17">
        <f t="shared" si="32"/>
        <v>0</v>
      </c>
      <c r="E74" s="17">
        <f>SUM(E75)</f>
        <v>0</v>
      </c>
      <c r="F74" s="17">
        <f t="shared" ref="F74:G74" si="37">SUM(F75)</f>
        <v>0</v>
      </c>
      <c r="G74" s="17">
        <f t="shared" si="37"/>
        <v>0</v>
      </c>
    </row>
    <row r="75" spans="1:7" x14ac:dyDescent="0.25">
      <c r="A75" s="21" t="s">
        <v>15</v>
      </c>
      <c r="B75" s="18" t="s">
        <v>16</v>
      </c>
      <c r="C75" s="16">
        <v>0</v>
      </c>
      <c r="D75" s="26">
        <f t="shared" si="32"/>
        <v>0</v>
      </c>
      <c r="E75" s="16">
        <v>0</v>
      </c>
      <c r="F75" s="16">
        <v>0</v>
      </c>
      <c r="G75" s="16">
        <v>0</v>
      </c>
    </row>
    <row r="76" spans="1:7" s="5" customFormat="1" x14ac:dyDescent="0.25">
      <c r="A76" s="27" t="s">
        <v>54</v>
      </c>
      <c r="B76" s="28" t="s">
        <v>54</v>
      </c>
      <c r="C76" s="29">
        <f>C77</f>
        <v>0</v>
      </c>
      <c r="D76" s="17">
        <f t="shared" si="11"/>
        <v>0</v>
      </c>
      <c r="E76" s="29">
        <f>E77</f>
        <v>28143</v>
      </c>
      <c r="F76" s="29">
        <f t="shared" ref="F76" si="38">F77</f>
        <v>0</v>
      </c>
      <c r="G76" s="29">
        <f t="shared" ref="G76" si="39">G77</f>
        <v>0</v>
      </c>
    </row>
    <row r="77" spans="1:7" x14ac:dyDescent="0.25">
      <c r="A77" s="19" t="s">
        <v>19</v>
      </c>
      <c r="B77" s="18" t="s">
        <v>20</v>
      </c>
      <c r="C77" s="17">
        <f>C78</f>
        <v>0</v>
      </c>
      <c r="D77" s="17">
        <f t="shared" si="11"/>
        <v>0</v>
      </c>
      <c r="E77" s="17">
        <f>E78+E82</f>
        <v>28143</v>
      </c>
      <c r="F77" s="17">
        <f t="shared" ref="F77:G77" si="40">F78+F82</f>
        <v>0</v>
      </c>
      <c r="G77" s="17">
        <f t="shared" si="40"/>
        <v>0</v>
      </c>
    </row>
    <row r="78" spans="1:7" x14ac:dyDescent="0.25">
      <c r="A78" s="31">
        <v>51</v>
      </c>
      <c r="B78" s="28" t="s">
        <v>54</v>
      </c>
      <c r="C78" s="17">
        <f>+C79+C82</f>
        <v>0</v>
      </c>
      <c r="D78" s="17">
        <f t="shared" si="11"/>
        <v>0</v>
      </c>
      <c r="E78" s="17">
        <f>E79+E82</f>
        <v>28143</v>
      </c>
      <c r="F78" s="17">
        <f t="shared" ref="F78" si="41">F79+F82</f>
        <v>0</v>
      </c>
      <c r="G78" s="17">
        <f t="shared" ref="G78" si="42">G79+G82</f>
        <v>0</v>
      </c>
    </row>
    <row r="79" spans="1:7" x14ac:dyDescent="0.25">
      <c r="A79" s="20" t="s">
        <v>3</v>
      </c>
      <c r="B79" s="18" t="s">
        <v>4</v>
      </c>
      <c r="C79" s="17">
        <f>+C81+C80</f>
        <v>0</v>
      </c>
      <c r="D79" s="17">
        <f t="shared" si="11"/>
        <v>0</v>
      </c>
      <c r="E79" s="17">
        <f>E80+E81</f>
        <v>28143</v>
      </c>
      <c r="F79" s="17">
        <f t="shared" ref="F79" si="43">F80+F81</f>
        <v>0</v>
      </c>
      <c r="G79" s="17">
        <f t="shared" ref="G79" si="44">G80+G81</f>
        <v>0</v>
      </c>
    </row>
    <row r="80" spans="1:7" x14ac:dyDescent="0.25">
      <c r="A80" s="21" t="s">
        <v>7</v>
      </c>
      <c r="B80" s="22" t="s">
        <v>8</v>
      </c>
      <c r="C80" s="26">
        <v>0</v>
      </c>
      <c r="D80" s="26">
        <f t="shared" si="11"/>
        <v>0</v>
      </c>
      <c r="E80" s="26">
        <v>0</v>
      </c>
      <c r="F80" s="26">
        <v>0</v>
      </c>
      <c r="G80" s="26">
        <v>0</v>
      </c>
    </row>
    <row r="81" spans="1:7" x14ac:dyDescent="0.25">
      <c r="A81" s="21" t="s">
        <v>5</v>
      </c>
      <c r="B81" s="18" t="s">
        <v>6</v>
      </c>
      <c r="C81" s="16">
        <v>0</v>
      </c>
      <c r="D81" s="26">
        <f t="shared" si="11"/>
        <v>0</v>
      </c>
      <c r="E81" s="16">
        <v>28143</v>
      </c>
      <c r="F81" s="16">
        <v>0</v>
      </c>
      <c r="G81" s="16">
        <v>0</v>
      </c>
    </row>
    <row r="82" spans="1:7" x14ac:dyDescent="0.25">
      <c r="A82" s="20" t="s">
        <v>13</v>
      </c>
      <c r="B82" s="18" t="s">
        <v>14</v>
      </c>
      <c r="C82" s="17">
        <f>+C83</f>
        <v>0</v>
      </c>
      <c r="D82" s="17">
        <f t="shared" si="11"/>
        <v>0</v>
      </c>
      <c r="E82" s="17">
        <f>SUM(E83)</f>
        <v>0</v>
      </c>
      <c r="F82" s="17">
        <f t="shared" ref="F82:G82" si="45">SUM(F83)</f>
        <v>0</v>
      </c>
      <c r="G82" s="17">
        <f t="shared" si="45"/>
        <v>0</v>
      </c>
    </row>
    <row r="83" spans="1:7" x14ac:dyDescent="0.25">
      <c r="A83" s="21" t="s">
        <v>15</v>
      </c>
      <c r="B83" s="18" t="s">
        <v>16</v>
      </c>
      <c r="C83" s="16">
        <v>0</v>
      </c>
      <c r="D83" s="26">
        <f t="shared" si="11"/>
        <v>0</v>
      </c>
      <c r="E83" s="16">
        <v>0</v>
      </c>
      <c r="F83" s="16">
        <v>0</v>
      </c>
      <c r="G83" s="16">
        <v>0</v>
      </c>
    </row>
    <row r="84" spans="1:7" x14ac:dyDescent="0.25">
      <c r="A84" s="27" t="s">
        <v>54</v>
      </c>
      <c r="B84" s="28" t="s">
        <v>54</v>
      </c>
      <c r="C84" s="29">
        <f>C85</f>
        <v>0</v>
      </c>
      <c r="D84" s="17">
        <f t="shared" si="11"/>
        <v>0</v>
      </c>
      <c r="E84" s="29">
        <f>E85</f>
        <v>113696</v>
      </c>
      <c r="F84" s="29">
        <f t="shared" ref="F84:G84" si="46">F85</f>
        <v>0</v>
      </c>
      <c r="G84" s="29">
        <f t="shared" si="46"/>
        <v>0</v>
      </c>
    </row>
    <row r="85" spans="1:7" x14ac:dyDescent="0.25">
      <c r="A85" s="19" t="s">
        <v>19</v>
      </c>
      <c r="B85" s="18" t="s">
        <v>20</v>
      </c>
      <c r="C85" s="17">
        <f>C86</f>
        <v>0</v>
      </c>
      <c r="D85" s="17">
        <f t="shared" si="11"/>
        <v>0</v>
      </c>
      <c r="E85" s="17">
        <f>E86+E92</f>
        <v>113696</v>
      </c>
      <c r="F85" s="17">
        <f t="shared" ref="F85:G85" si="47">F86+F92</f>
        <v>0</v>
      </c>
      <c r="G85" s="17">
        <f t="shared" si="47"/>
        <v>0</v>
      </c>
    </row>
    <row r="86" spans="1:7" x14ac:dyDescent="0.25">
      <c r="A86" s="31">
        <v>61</v>
      </c>
      <c r="B86" s="28" t="s">
        <v>54</v>
      </c>
      <c r="C86" s="17">
        <f>+C87+C90</f>
        <v>0</v>
      </c>
      <c r="D86" s="17">
        <f t="shared" si="11"/>
        <v>0</v>
      </c>
      <c r="E86" s="17">
        <f>E87+E90</f>
        <v>113696</v>
      </c>
      <c r="F86" s="17">
        <f t="shared" ref="F86" si="48">F87+F90</f>
        <v>0</v>
      </c>
      <c r="G86" s="17">
        <f t="shared" ref="G86" si="49">G87+G90</f>
        <v>0</v>
      </c>
    </row>
    <row r="87" spans="1:7" x14ac:dyDescent="0.25">
      <c r="A87" s="20" t="s">
        <v>3</v>
      </c>
      <c r="B87" s="18" t="s">
        <v>4</v>
      </c>
      <c r="C87" s="17">
        <f>+C89+C88</f>
        <v>0</v>
      </c>
      <c r="D87" s="17">
        <f t="shared" si="11"/>
        <v>0</v>
      </c>
      <c r="E87" s="17">
        <f>E88+E89</f>
        <v>113696</v>
      </c>
      <c r="F87" s="17">
        <f t="shared" ref="F87" si="50">F88+F89</f>
        <v>0</v>
      </c>
      <c r="G87" s="17">
        <f t="shared" ref="G87" si="51">G88+G89</f>
        <v>0</v>
      </c>
    </row>
    <row r="88" spans="1:7" x14ac:dyDescent="0.25">
      <c r="A88" s="21" t="s">
        <v>7</v>
      </c>
      <c r="B88" s="22" t="s">
        <v>8</v>
      </c>
      <c r="C88" s="26">
        <v>0</v>
      </c>
      <c r="D88" s="26">
        <f t="shared" si="11"/>
        <v>0</v>
      </c>
      <c r="E88" s="26">
        <v>96556</v>
      </c>
      <c r="F88" s="26">
        <v>0</v>
      </c>
      <c r="G88" s="26">
        <v>0</v>
      </c>
    </row>
    <row r="89" spans="1:7" x14ac:dyDescent="0.25">
      <c r="A89" s="21" t="s">
        <v>5</v>
      </c>
      <c r="B89" s="18" t="s">
        <v>6</v>
      </c>
      <c r="C89" s="16">
        <v>0</v>
      </c>
      <c r="D89" s="26">
        <f t="shared" si="11"/>
        <v>0</v>
      </c>
      <c r="E89" s="16">
        <v>17140</v>
      </c>
      <c r="F89" s="16">
        <v>0</v>
      </c>
      <c r="G89" s="16">
        <v>0</v>
      </c>
    </row>
    <row r="90" spans="1:7" x14ac:dyDescent="0.25">
      <c r="A90" s="20" t="s">
        <v>13</v>
      </c>
      <c r="B90" s="18" t="s">
        <v>14</v>
      </c>
      <c r="C90" s="17">
        <f>+C91</f>
        <v>0</v>
      </c>
      <c r="D90" s="17">
        <f t="shared" si="11"/>
        <v>0</v>
      </c>
      <c r="E90" s="17">
        <f>SUM(E91)</f>
        <v>0</v>
      </c>
      <c r="F90" s="17">
        <f t="shared" ref="F90:G90" si="52">SUM(F91)</f>
        <v>0</v>
      </c>
      <c r="G90" s="17">
        <f t="shared" si="52"/>
        <v>0</v>
      </c>
    </row>
    <row r="91" spans="1:7" x14ac:dyDescent="0.25">
      <c r="A91" s="21" t="s">
        <v>15</v>
      </c>
      <c r="B91" s="18" t="s">
        <v>16</v>
      </c>
      <c r="C91" s="16">
        <v>0</v>
      </c>
      <c r="D91" s="26">
        <f t="shared" si="11"/>
        <v>0</v>
      </c>
      <c r="E91" s="16">
        <v>0</v>
      </c>
      <c r="F91" s="16">
        <v>0</v>
      </c>
      <c r="G91" s="16">
        <v>0</v>
      </c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GRAFOS</vt:lpstr>
      <vt:lpstr>GRAFOS!Podrucje_ispisa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Jozo</cp:lastModifiedBy>
  <cp:lastPrinted>2022-11-03T19:57:10Z</cp:lastPrinted>
  <dcterms:created xsi:type="dcterms:W3CDTF">2022-09-23T10:37:40Z</dcterms:created>
  <dcterms:modified xsi:type="dcterms:W3CDTF">2022-12-04T17:49:36Z</dcterms:modified>
</cp:coreProperties>
</file>