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26" i="1" l="1"/>
  <c r="N24" i="1"/>
  <c r="C24" i="1" l="1"/>
  <c r="C25" i="1"/>
  <c r="C26" i="1"/>
  <c r="C22" i="1"/>
  <c r="C23" i="1"/>
  <c r="K13" i="1"/>
  <c r="K14" i="1"/>
  <c r="K15" i="1"/>
  <c r="K16" i="1"/>
  <c r="K12" i="1"/>
  <c r="H13" i="1"/>
  <c r="H14" i="1"/>
  <c r="H15" i="1"/>
  <c r="H16" i="1"/>
  <c r="H12" i="1"/>
  <c r="F16" i="1"/>
  <c r="F14" i="1"/>
  <c r="G13" i="1"/>
  <c r="G14" i="1"/>
  <c r="G15" i="1"/>
  <c r="G16" i="1"/>
  <c r="G12" i="1"/>
</calcChain>
</file>

<file path=xl/sharedStrings.xml><?xml version="1.0" encoding="utf-8"?>
<sst xmlns="http://schemas.openxmlformats.org/spreadsheetml/2006/main" count="124" uniqueCount="48">
  <si>
    <t>Potrošnja stanovništva</t>
  </si>
  <si>
    <t>Nizvodni suhi protok (l/s)</t>
  </si>
  <si>
    <t>Dionica             (od-do)</t>
  </si>
  <si>
    <t>1-3</t>
  </si>
  <si>
    <t>2-3</t>
  </si>
  <si>
    <t>3-4</t>
  </si>
  <si>
    <t>5-4</t>
  </si>
  <si>
    <t>4-6</t>
  </si>
  <si>
    <t>Protok za vrijeme kiše</t>
  </si>
  <si>
    <t>Koeficijent otjecanja c</t>
  </si>
  <si>
    <t>do uzvodnog dijela</t>
  </si>
  <si>
    <t>po dionici l/v</t>
  </si>
  <si>
    <t>ukupno</t>
  </si>
  <si>
    <t>Pojedinačna površina (ha)</t>
  </si>
  <si>
    <t>Ukupna površina (ha)</t>
  </si>
  <si>
    <t>3.8</t>
  </si>
  <si>
    <t>2.8</t>
  </si>
  <si>
    <t>2.0</t>
  </si>
  <si>
    <t>4.5</t>
  </si>
  <si>
    <t>Vrijeme otjecanja (min)</t>
  </si>
  <si>
    <t xml:space="preserve">v </t>
  </si>
  <si>
    <t>m/s</t>
  </si>
  <si>
    <t>Dužina dionice  (m)</t>
  </si>
  <si>
    <t>150</t>
  </si>
  <si>
    <t>100</t>
  </si>
  <si>
    <t>300</t>
  </si>
  <si>
    <t>350</t>
  </si>
  <si>
    <t>Intenzitet kiše</t>
  </si>
  <si>
    <t>mm/h</t>
  </si>
  <si>
    <t>(l/s)/ha</t>
  </si>
  <si>
    <t>Protok kišnice  (l/s)</t>
  </si>
  <si>
    <t>Dimenzioniranje</t>
  </si>
  <si>
    <t>Nizvodni protok za vrijeme kiše (l/s)</t>
  </si>
  <si>
    <r>
      <t>Nagib terena (</t>
    </r>
    <r>
      <rPr>
        <sz val="11"/>
        <color theme="1"/>
        <rFont val="Calibri"/>
        <family val="2"/>
      </rPr>
      <t>‰)</t>
    </r>
  </si>
  <si>
    <r>
      <t>Nagib dna kanala (</t>
    </r>
    <r>
      <rPr>
        <sz val="11"/>
        <color theme="1"/>
        <rFont val="Calibri"/>
        <family val="2"/>
      </rPr>
      <t>‰)</t>
    </r>
  </si>
  <si>
    <t>Profil kanala (mm)</t>
  </si>
  <si>
    <r>
      <t>Q</t>
    </r>
    <r>
      <rPr>
        <vertAlign val="subscript"/>
        <sz val="11"/>
        <color theme="1"/>
        <rFont val="Calibri"/>
        <family val="2"/>
        <scheme val="minor"/>
      </rPr>
      <t>pp</t>
    </r>
  </si>
  <si>
    <r>
      <t>v</t>
    </r>
    <r>
      <rPr>
        <vertAlign val="subscript"/>
        <sz val="11"/>
        <color theme="1"/>
        <rFont val="Calibri"/>
        <family val="2"/>
        <scheme val="minor"/>
      </rPr>
      <t>pp</t>
    </r>
  </si>
  <si>
    <t>Pun profil</t>
  </si>
  <si>
    <t>Punjenje kanala (mm)</t>
  </si>
  <si>
    <t>suhi dotok</t>
  </si>
  <si>
    <t>za vrijeme kiše</t>
  </si>
  <si>
    <t>Stvarna brzina (m/s)</t>
  </si>
  <si>
    <t>stvrano vrijeme toka po dionici (min)</t>
  </si>
  <si>
    <t>ukupno stvrano vrijeme toka (min)</t>
  </si>
  <si>
    <r>
      <t>Q</t>
    </r>
    <r>
      <rPr>
        <vertAlign val="subscript"/>
        <sz val="11"/>
        <color theme="1"/>
        <rFont val="Calibri"/>
        <family val="2"/>
        <scheme val="minor"/>
      </rPr>
      <t>pp (l/s)</t>
    </r>
  </si>
  <si>
    <r>
      <t>v</t>
    </r>
    <r>
      <rPr>
        <vertAlign val="subscript"/>
        <sz val="11"/>
        <color theme="1"/>
        <rFont val="Calibri"/>
        <family val="2"/>
        <scheme val="minor"/>
      </rPr>
      <t>pp (m/s)</t>
    </r>
  </si>
  <si>
    <t>Punjenje kanala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</si>
</sst>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0" sqref="A20:N26"/>
    </sheetView>
  </sheetViews>
  <sheetFormatPr defaultRowHeight="15" x14ac:dyDescent="0.25"/>
  <cols>
    <col min="1" max="3" width="14" customWidth="1"/>
    <col min="4" max="4" width="14.28515625" customWidth="1"/>
    <col min="5" max="5" width="13.140625" customWidth="1"/>
    <col min="6" max="6" width="10.140625" customWidth="1"/>
    <col min="9" max="9" width="10.140625" customWidth="1"/>
    <col min="10" max="10" width="10.42578125" customWidth="1"/>
    <col min="11" max="11" width="12.28515625" customWidth="1"/>
    <col min="12" max="12" width="11.42578125" customWidth="1"/>
    <col min="13" max="13" width="14.140625" customWidth="1"/>
    <col min="14" max="14" width="14" customWidth="1"/>
  </cols>
  <sheetData>
    <row r="1" spans="1:11" x14ac:dyDescent="0.25">
      <c r="A1" s="1" t="s">
        <v>0</v>
      </c>
      <c r="B1" s="1"/>
      <c r="C1" s="1"/>
    </row>
    <row r="2" spans="1:11" ht="31.5" customHeight="1" x14ac:dyDescent="0.25">
      <c r="A2" s="4" t="s">
        <v>2</v>
      </c>
      <c r="B2" s="4" t="s">
        <v>1</v>
      </c>
    </row>
    <row r="3" spans="1:11" x14ac:dyDescent="0.25">
      <c r="A3" s="5" t="s">
        <v>3</v>
      </c>
      <c r="B3" s="6"/>
    </row>
    <row r="4" spans="1:11" x14ac:dyDescent="0.25">
      <c r="A4" s="5" t="s">
        <v>4</v>
      </c>
      <c r="B4" s="6"/>
    </row>
    <row r="5" spans="1:11" x14ac:dyDescent="0.25">
      <c r="A5" s="5" t="s">
        <v>5</v>
      </c>
      <c r="B5" s="6"/>
    </row>
    <row r="6" spans="1:11" x14ac:dyDescent="0.25">
      <c r="A6" s="5" t="s">
        <v>6</v>
      </c>
      <c r="B6" s="6"/>
    </row>
    <row r="7" spans="1:11" x14ac:dyDescent="0.25">
      <c r="A7" s="5" t="s">
        <v>7</v>
      </c>
      <c r="B7" s="6"/>
    </row>
    <row r="8" spans="1:11" x14ac:dyDescent="0.25">
      <c r="A8" s="3"/>
      <c r="B8" s="3"/>
      <c r="C8" s="3"/>
      <c r="D8" s="2"/>
    </row>
    <row r="10" spans="1:11" x14ac:dyDescent="0.25">
      <c r="A10" s="8" t="s">
        <v>8</v>
      </c>
      <c r="B10" s="8"/>
      <c r="C10" s="8"/>
      <c r="F10" s="31" t="s">
        <v>19</v>
      </c>
      <c r="G10" s="32"/>
      <c r="H10" s="33"/>
      <c r="I10" s="34" t="s">
        <v>27</v>
      </c>
      <c r="J10" s="34"/>
    </row>
    <row r="11" spans="1:11" ht="44.25" customHeight="1" x14ac:dyDescent="0.25">
      <c r="A11" s="4" t="s">
        <v>2</v>
      </c>
      <c r="B11" s="4" t="s">
        <v>22</v>
      </c>
      <c r="C11" s="4" t="s">
        <v>13</v>
      </c>
      <c r="D11" s="4" t="s">
        <v>14</v>
      </c>
      <c r="E11" s="4" t="s">
        <v>9</v>
      </c>
      <c r="F11" s="10" t="s">
        <v>10</v>
      </c>
      <c r="G11" s="10" t="s">
        <v>11</v>
      </c>
      <c r="H11" s="13" t="s">
        <v>12</v>
      </c>
      <c r="I11" s="10" t="s">
        <v>28</v>
      </c>
      <c r="J11" s="10" t="s">
        <v>29</v>
      </c>
      <c r="K11" s="4" t="s">
        <v>30</v>
      </c>
    </row>
    <row r="12" spans="1:11" x14ac:dyDescent="0.25">
      <c r="A12" s="5" t="s">
        <v>3</v>
      </c>
      <c r="B12" s="5" t="s">
        <v>23</v>
      </c>
      <c r="C12" s="5" t="s">
        <v>15</v>
      </c>
      <c r="D12" s="14"/>
      <c r="E12" s="35">
        <v>0.4</v>
      </c>
      <c r="F12" s="12"/>
      <c r="G12" s="16"/>
      <c r="H12" s="6"/>
      <c r="I12" s="12"/>
      <c r="J12" s="12"/>
      <c r="K12" s="6"/>
    </row>
    <row r="13" spans="1:11" x14ac:dyDescent="0.25">
      <c r="A13" s="5" t="s">
        <v>4</v>
      </c>
      <c r="B13" s="5" t="s">
        <v>24</v>
      </c>
      <c r="C13" s="5" t="s">
        <v>16</v>
      </c>
      <c r="D13" s="14"/>
      <c r="E13" s="35"/>
      <c r="F13" s="12"/>
      <c r="G13" s="16"/>
      <c r="H13" s="6"/>
      <c r="I13" s="12"/>
      <c r="J13" s="12"/>
      <c r="K13" s="6"/>
    </row>
    <row r="14" spans="1:11" x14ac:dyDescent="0.25">
      <c r="A14" s="5" t="s">
        <v>5</v>
      </c>
      <c r="B14" s="5" t="s">
        <v>25</v>
      </c>
      <c r="C14" s="5" t="s">
        <v>17</v>
      </c>
      <c r="D14" s="14"/>
      <c r="E14" s="35"/>
      <c r="F14" s="6"/>
      <c r="G14" s="16"/>
      <c r="H14" s="6"/>
      <c r="I14" s="12"/>
      <c r="J14" s="12"/>
      <c r="K14" s="6"/>
    </row>
    <row r="15" spans="1:11" x14ac:dyDescent="0.25">
      <c r="A15" s="5" t="s">
        <v>6</v>
      </c>
      <c r="B15" s="5" t="s">
        <v>23</v>
      </c>
      <c r="C15" s="5" t="s">
        <v>15</v>
      </c>
      <c r="D15" s="14"/>
      <c r="E15" s="35"/>
      <c r="F15" s="12"/>
      <c r="G15" s="16"/>
      <c r="H15" s="6"/>
      <c r="I15" s="12"/>
      <c r="J15" s="12"/>
      <c r="K15" s="6"/>
    </row>
    <row r="16" spans="1:11" x14ac:dyDescent="0.25">
      <c r="A16" s="5" t="s">
        <v>7</v>
      </c>
      <c r="B16" s="5" t="s">
        <v>26</v>
      </c>
      <c r="C16" s="5" t="s">
        <v>18</v>
      </c>
      <c r="D16" s="14"/>
      <c r="E16" s="36"/>
      <c r="F16" s="6"/>
      <c r="G16" s="16"/>
      <c r="H16" s="6"/>
      <c r="I16" s="12"/>
      <c r="J16" s="12"/>
      <c r="K16" s="6"/>
    </row>
    <row r="18" spans="1:14" x14ac:dyDescent="0.25">
      <c r="C18" s="7" t="s">
        <v>20</v>
      </c>
      <c r="D18" s="15">
        <v>0.8</v>
      </c>
      <c r="E18" t="s">
        <v>21</v>
      </c>
    </row>
    <row r="20" spans="1:14" x14ac:dyDescent="0.25">
      <c r="A20" s="1" t="s">
        <v>31</v>
      </c>
      <c r="G20" s="37" t="s">
        <v>38</v>
      </c>
      <c r="H20" s="37"/>
      <c r="I20" s="29" t="s">
        <v>39</v>
      </c>
      <c r="J20" s="30"/>
      <c r="K20" s="29" t="s">
        <v>42</v>
      </c>
      <c r="L20" s="30"/>
    </row>
    <row r="21" spans="1:14" ht="60" x14ac:dyDescent="0.25">
      <c r="A21" s="4" t="s">
        <v>2</v>
      </c>
      <c r="B21" s="4" t="s">
        <v>1</v>
      </c>
      <c r="C21" s="4" t="s">
        <v>32</v>
      </c>
      <c r="D21" s="10" t="s">
        <v>33</v>
      </c>
      <c r="E21" s="10" t="s">
        <v>34</v>
      </c>
      <c r="F21" s="17" t="s">
        <v>35</v>
      </c>
      <c r="G21" s="10" t="s">
        <v>36</v>
      </c>
      <c r="H21" s="10" t="s">
        <v>37</v>
      </c>
      <c r="I21" s="10" t="s">
        <v>40</v>
      </c>
      <c r="J21" s="10" t="s">
        <v>41</v>
      </c>
      <c r="K21" s="10" t="s">
        <v>40</v>
      </c>
      <c r="L21" s="10" t="s">
        <v>41</v>
      </c>
      <c r="M21" s="10" t="s">
        <v>43</v>
      </c>
      <c r="N21" s="10" t="s">
        <v>44</v>
      </c>
    </row>
    <row r="22" spans="1:14" x14ac:dyDescent="0.25">
      <c r="A22" s="5" t="s">
        <v>3</v>
      </c>
      <c r="B22" s="6"/>
      <c r="C22" s="6"/>
      <c r="D22" s="12">
        <v>0</v>
      </c>
      <c r="E22" s="11"/>
      <c r="F22" s="9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5" t="s">
        <v>4</v>
      </c>
      <c r="B23" s="6"/>
      <c r="C23" s="6"/>
      <c r="D23" s="12">
        <v>0</v>
      </c>
      <c r="E23" s="11"/>
      <c r="F23" s="9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5" t="s">
        <v>5</v>
      </c>
      <c r="B24" s="6"/>
      <c r="C24" s="6"/>
      <c r="D24" s="12">
        <v>0</v>
      </c>
      <c r="E24" s="11"/>
      <c r="F24" s="9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5" t="s">
        <v>6</v>
      </c>
      <c r="B25" s="6"/>
      <c r="C25" s="6"/>
      <c r="D25" s="12">
        <v>0</v>
      </c>
      <c r="E25" s="11"/>
      <c r="F25" s="9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5" t="s">
        <v>7</v>
      </c>
      <c r="B26" s="6"/>
      <c r="C26" s="6"/>
      <c r="D26" s="12">
        <v>0</v>
      </c>
      <c r="E26" s="11"/>
      <c r="F26" s="9"/>
      <c r="G26" s="11"/>
      <c r="H26" s="11"/>
      <c r="I26" s="11"/>
      <c r="J26" s="11"/>
      <c r="K26" s="11"/>
      <c r="L26" s="11"/>
      <c r="M26" s="11"/>
      <c r="N26" s="11"/>
    </row>
  </sheetData>
  <mergeCells count="6">
    <mergeCell ref="K20:L20"/>
    <mergeCell ref="F10:H10"/>
    <mergeCell ref="I10:J10"/>
    <mergeCell ref="E12:E16"/>
    <mergeCell ref="G20:H20"/>
    <mergeCell ref="I20:J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H5" sqref="H5"/>
    </sheetView>
  </sheetViews>
  <sheetFormatPr defaultRowHeight="15" x14ac:dyDescent="0.25"/>
  <cols>
    <col min="1" max="3" width="14" customWidth="1"/>
    <col min="4" max="4" width="14.28515625" customWidth="1"/>
    <col min="5" max="5" width="13.140625" customWidth="1"/>
    <col min="6" max="6" width="10.140625" customWidth="1"/>
    <col min="9" max="9" width="10.140625" customWidth="1"/>
    <col min="10" max="10" width="10.42578125" customWidth="1"/>
    <col min="11" max="11" width="12.28515625" customWidth="1"/>
    <col min="12" max="12" width="11.42578125" customWidth="1"/>
    <col min="13" max="13" width="14.140625" customWidth="1"/>
    <col min="14" max="14" width="14" customWidth="1"/>
  </cols>
  <sheetData>
    <row r="1" spans="1:11" x14ac:dyDescent="0.25">
      <c r="A1" s="1" t="s">
        <v>0</v>
      </c>
      <c r="B1" s="1"/>
      <c r="C1" s="1"/>
    </row>
    <row r="2" spans="1:11" ht="31.5" customHeight="1" x14ac:dyDescent="0.25">
      <c r="A2" s="4" t="s">
        <v>2</v>
      </c>
      <c r="B2" s="4" t="s">
        <v>1</v>
      </c>
    </row>
    <row r="3" spans="1:11" x14ac:dyDescent="0.25">
      <c r="A3" s="5" t="s">
        <v>3</v>
      </c>
      <c r="B3" s="6">
        <v>0.6</v>
      </c>
    </row>
    <row r="4" spans="1:11" x14ac:dyDescent="0.25">
      <c r="A4" s="5" t="s">
        <v>4</v>
      </c>
      <c r="B4" s="6">
        <v>0.66</v>
      </c>
    </row>
    <row r="5" spans="1:11" x14ac:dyDescent="0.25">
      <c r="A5" s="5" t="s">
        <v>5</v>
      </c>
      <c r="B5" s="6">
        <v>2.4</v>
      </c>
    </row>
    <row r="6" spans="1:11" x14ac:dyDescent="0.25">
      <c r="A6" s="5" t="s">
        <v>6</v>
      </c>
      <c r="B6" s="6">
        <v>0.69</v>
      </c>
    </row>
    <row r="7" spans="1:11" x14ac:dyDescent="0.25">
      <c r="A7" s="5" t="s">
        <v>7</v>
      </c>
      <c r="B7" s="6">
        <v>5.58</v>
      </c>
    </row>
    <row r="8" spans="1:11" x14ac:dyDescent="0.25">
      <c r="A8" s="3"/>
      <c r="B8" s="3"/>
      <c r="C8" s="3"/>
      <c r="D8" s="2"/>
    </row>
    <row r="10" spans="1:11" x14ac:dyDescent="0.25">
      <c r="A10" s="8" t="s">
        <v>8</v>
      </c>
      <c r="B10" s="8"/>
      <c r="C10" s="8"/>
      <c r="F10" s="31" t="s">
        <v>19</v>
      </c>
      <c r="G10" s="32"/>
      <c r="H10" s="33"/>
      <c r="I10" s="34" t="s">
        <v>27</v>
      </c>
      <c r="J10" s="34"/>
    </row>
    <row r="11" spans="1:11" ht="44.25" customHeight="1" x14ac:dyDescent="0.25">
      <c r="A11" s="4" t="s">
        <v>2</v>
      </c>
      <c r="B11" s="4" t="s">
        <v>22</v>
      </c>
      <c r="C11" s="4" t="s">
        <v>13</v>
      </c>
      <c r="D11" s="4" t="s">
        <v>14</v>
      </c>
      <c r="E11" s="4" t="s">
        <v>9</v>
      </c>
      <c r="F11" s="10" t="s">
        <v>10</v>
      </c>
      <c r="G11" s="10" t="s">
        <v>11</v>
      </c>
      <c r="H11" s="13" t="s">
        <v>12</v>
      </c>
      <c r="I11" s="10" t="s">
        <v>28</v>
      </c>
      <c r="J11" s="10" t="s">
        <v>29</v>
      </c>
      <c r="K11" s="4" t="s">
        <v>30</v>
      </c>
    </row>
    <row r="12" spans="1:11" x14ac:dyDescent="0.25">
      <c r="A12" s="5" t="s">
        <v>3</v>
      </c>
      <c r="B12" s="5" t="s">
        <v>23</v>
      </c>
      <c r="C12" s="5" t="s">
        <v>15</v>
      </c>
      <c r="D12" s="14">
        <v>3.8</v>
      </c>
      <c r="E12" s="35">
        <v>0.4</v>
      </c>
      <c r="F12" s="12">
        <v>15</v>
      </c>
      <c r="G12" s="16">
        <f>(B12/$D$18)/60</f>
        <v>3.125</v>
      </c>
      <c r="H12" s="28">
        <f>F12+G12</f>
        <v>18.125</v>
      </c>
      <c r="I12" s="12">
        <v>60</v>
      </c>
      <c r="J12" s="12">
        <v>166.7</v>
      </c>
      <c r="K12" s="6">
        <f>J12*$E$12*D12</f>
        <v>253.38399999999996</v>
      </c>
    </row>
    <row r="13" spans="1:11" x14ac:dyDescent="0.25">
      <c r="A13" s="5" t="s">
        <v>4</v>
      </c>
      <c r="B13" s="5" t="s">
        <v>24</v>
      </c>
      <c r="C13" s="5" t="s">
        <v>16</v>
      </c>
      <c r="D13" s="14">
        <v>2.8</v>
      </c>
      <c r="E13" s="35"/>
      <c r="F13" s="12">
        <v>15</v>
      </c>
      <c r="G13" s="16">
        <f t="shared" ref="G13:G16" si="0">(B13/$D$18)/60</f>
        <v>2.0833333333333335</v>
      </c>
      <c r="H13" s="28">
        <f t="shared" ref="H13:H16" si="1">F13+G13</f>
        <v>17.083333333333332</v>
      </c>
      <c r="I13" s="12">
        <v>61</v>
      </c>
      <c r="J13" s="12">
        <v>169.4</v>
      </c>
      <c r="K13" s="6">
        <f t="shared" ref="K13:K16" si="2">J13*$E$12*D13</f>
        <v>189.72800000000001</v>
      </c>
    </row>
    <row r="14" spans="1:11" x14ac:dyDescent="0.25">
      <c r="A14" s="5" t="s">
        <v>5</v>
      </c>
      <c r="B14" s="5" t="s">
        <v>25</v>
      </c>
      <c r="C14" s="5" t="s">
        <v>17</v>
      </c>
      <c r="D14" s="14">
        <v>8.6</v>
      </c>
      <c r="E14" s="35"/>
      <c r="F14" s="6">
        <f>F12+G12</f>
        <v>18.125</v>
      </c>
      <c r="G14" s="16">
        <f t="shared" si="0"/>
        <v>6.25</v>
      </c>
      <c r="H14" s="28">
        <f t="shared" si="1"/>
        <v>24.375</v>
      </c>
      <c r="I14" s="12">
        <v>50</v>
      </c>
      <c r="J14" s="12">
        <v>138.9</v>
      </c>
      <c r="K14" s="6">
        <f t="shared" si="2"/>
        <v>477.81599999999997</v>
      </c>
    </row>
    <row r="15" spans="1:11" x14ac:dyDescent="0.25">
      <c r="A15" s="5" t="s">
        <v>6</v>
      </c>
      <c r="B15" s="5" t="s">
        <v>23</v>
      </c>
      <c r="C15" s="5" t="s">
        <v>15</v>
      </c>
      <c r="D15" s="14">
        <v>3.8</v>
      </c>
      <c r="E15" s="35"/>
      <c r="F15" s="12">
        <v>15</v>
      </c>
      <c r="G15" s="16">
        <f t="shared" si="0"/>
        <v>3.125</v>
      </c>
      <c r="H15" s="28">
        <f t="shared" si="1"/>
        <v>18.125</v>
      </c>
      <c r="I15" s="12">
        <v>60</v>
      </c>
      <c r="J15" s="12">
        <v>166.7</v>
      </c>
      <c r="K15" s="6">
        <f t="shared" si="2"/>
        <v>253.38399999999996</v>
      </c>
    </row>
    <row r="16" spans="1:11" x14ac:dyDescent="0.25">
      <c r="A16" s="5" t="s">
        <v>7</v>
      </c>
      <c r="B16" s="5" t="s">
        <v>26</v>
      </c>
      <c r="C16" s="5" t="s">
        <v>18</v>
      </c>
      <c r="D16" s="14">
        <v>16.899999999999999</v>
      </c>
      <c r="E16" s="36"/>
      <c r="F16" s="6">
        <f>F14+G14</f>
        <v>24.375</v>
      </c>
      <c r="G16" s="16">
        <f t="shared" si="0"/>
        <v>7.291666666666667</v>
      </c>
      <c r="H16" s="28">
        <f t="shared" si="1"/>
        <v>31.666666666666668</v>
      </c>
      <c r="I16" s="12">
        <v>45</v>
      </c>
      <c r="J16" s="12">
        <v>125</v>
      </c>
      <c r="K16" s="6">
        <f t="shared" si="2"/>
        <v>844.99999999999989</v>
      </c>
    </row>
    <row r="18" spans="1:14" x14ac:dyDescent="0.25">
      <c r="C18" s="7" t="s">
        <v>20</v>
      </c>
      <c r="D18" s="15">
        <v>0.8</v>
      </c>
      <c r="E18" t="s">
        <v>21</v>
      </c>
    </row>
    <row r="19" spans="1:14" ht="15.75" thickBot="1" x14ac:dyDescent="0.3"/>
    <row r="20" spans="1:14" x14ac:dyDescent="0.25">
      <c r="A20" s="1" t="s">
        <v>31</v>
      </c>
      <c r="G20" s="40" t="s">
        <v>38</v>
      </c>
      <c r="H20" s="41"/>
      <c r="I20" s="38" t="s">
        <v>47</v>
      </c>
      <c r="J20" s="39"/>
      <c r="K20" s="38" t="s">
        <v>42</v>
      </c>
      <c r="L20" s="39"/>
    </row>
    <row r="21" spans="1:14" ht="60" x14ac:dyDescent="0.25">
      <c r="A21" s="4" t="s">
        <v>2</v>
      </c>
      <c r="B21" s="4" t="s">
        <v>1</v>
      </c>
      <c r="C21" s="4" t="s">
        <v>32</v>
      </c>
      <c r="D21" s="10" t="s">
        <v>33</v>
      </c>
      <c r="E21" s="10" t="s">
        <v>34</v>
      </c>
      <c r="F21" s="17" t="s">
        <v>35</v>
      </c>
      <c r="G21" s="21" t="s">
        <v>45</v>
      </c>
      <c r="H21" s="22" t="s">
        <v>46</v>
      </c>
      <c r="I21" s="21" t="s">
        <v>40</v>
      </c>
      <c r="J21" s="22" t="s">
        <v>41</v>
      </c>
      <c r="K21" s="21" t="s">
        <v>40</v>
      </c>
      <c r="L21" s="22" t="s">
        <v>41</v>
      </c>
      <c r="M21" s="20" t="s">
        <v>43</v>
      </c>
      <c r="N21" s="10" t="s">
        <v>44</v>
      </c>
    </row>
    <row r="22" spans="1:14" x14ac:dyDescent="0.25">
      <c r="A22" s="5" t="s">
        <v>3</v>
      </c>
      <c r="B22" s="6">
        <v>0.6</v>
      </c>
      <c r="C22" s="6">
        <f>B22+K12</f>
        <v>253.98399999999995</v>
      </c>
      <c r="D22" s="12">
        <v>0</v>
      </c>
      <c r="E22" s="13">
        <v>1.25</v>
      </c>
      <c r="F22" s="18">
        <v>700</v>
      </c>
      <c r="G22" s="23">
        <v>324</v>
      </c>
      <c r="H22" s="24">
        <v>0.84</v>
      </c>
      <c r="I22" s="23">
        <v>2.2000000000000002</v>
      </c>
      <c r="J22" s="24">
        <v>47.7</v>
      </c>
      <c r="K22" s="23">
        <v>0.18</v>
      </c>
      <c r="L22" s="24">
        <v>0.9</v>
      </c>
      <c r="M22" s="19">
        <v>2.78</v>
      </c>
      <c r="N22" s="27">
        <v>17.78</v>
      </c>
    </row>
    <row r="23" spans="1:14" x14ac:dyDescent="0.25">
      <c r="A23" s="5" t="s">
        <v>4</v>
      </c>
      <c r="B23" s="6">
        <v>0.66</v>
      </c>
      <c r="C23" s="6">
        <f>B23+K13</f>
        <v>190.38800000000001</v>
      </c>
      <c r="D23" s="12">
        <v>0</v>
      </c>
      <c r="E23" s="13">
        <v>1.5</v>
      </c>
      <c r="F23" s="18">
        <v>600</v>
      </c>
      <c r="G23" s="23">
        <v>236</v>
      </c>
      <c r="H23" s="24">
        <v>0.84</v>
      </c>
      <c r="I23" s="23">
        <v>2.2999999999999998</v>
      </c>
      <c r="J23" s="24">
        <v>42.3</v>
      </c>
      <c r="K23" s="23">
        <v>0.2</v>
      </c>
      <c r="L23" s="24">
        <v>0.9</v>
      </c>
      <c r="M23" s="19">
        <v>1.85</v>
      </c>
      <c r="N23" s="27">
        <v>16.850000000000001</v>
      </c>
    </row>
    <row r="24" spans="1:14" x14ac:dyDescent="0.25">
      <c r="A24" s="5" t="s">
        <v>5</v>
      </c>
      <c r="B24" s="6">
        <v>2.4</v>
      </c>
      <c r="C24" s="6">
        <f t="shared" ref="C24:C26" si="3">B24+K14</f>
        <v>480.21599999999995</v>
      </c>
      <c r="D24" s="12">
        <v>0</v>
      </c>
      <c r="E24" s="13">
        <v>1.5</v>
      </c>
      <c r="F24" s="18">
        <v>800</v>
      </c>
      <c r="G24" s="23">
        <v>505</v>
      </c>
      <c r="H24" s="24">
        <v>1</v>
      </c>
      <c r="I24" s="23">
        <v>4</v>
      </c>
      <c r="J24" s="24">
        <v>67.900000000000006</v>
      </c>
      <c r="K24" s="23">
        <v>0.28000000000000003</v>
      </c>
      <c r="L24" s="24">
        <v>1.05</v>
      </c>
      <c r="M24" s="19">
        <v>4.76</v>
      </c>
      <c r="N24" s="27">
        <f>M24+N22</f>
        <v>22.54</v>
      </c>
    </row>
    <row r="25" spans="1:14" x14ac:dyDescent="0.25">
      <c r="A25" s="5" t="s">
        <v>6</v>
      </c>
      <c r="B25" s="6">
        <v>0.69</v>
      </c>
      <c r="C25" s="6">
        <f t="shared" si="3"/>
        <v>254.07399999999996</v>
      </c>
      <c r="D25" s="12">
        <v>0</v>
      </c>
      <c r="E25" s="13">
        <v>1.25</v>
      </c>
      <c r="F25" s="18">
        <v>700</v>
      </c>
      <c r="G25" s="23">
        <v>324</v>
      </c>
      <c r="H25" s="24">
        <v>0.84</v>
      </c>
      <c r="I25" s="23">
        <v>2.2000000000000002</v>
      </c>
      <c r="J25" s="24">
        <v>47.7</v>
      </c>
      <c r="K25" s="23">
        <v>0.18</v>
      </c>
      <c r="L25" s="24">
        <v>0.9</v>
      </c>
      <c r="M25" s="19">
        <v>2.78</v>
      </c>
      <c r="N25" s="27">
        <v>17.78</v>
      </c>
    </row>
    <row r="26" spans="1:14" ht="15.75" thickBot="1" x14ac:dyDescent="0.3">
      <c r="A26" s="5" t="s">
        <v>7</v>
      </c>
      <c r="B26" s="6">
        <v>5.58</v>
      </c>
      <c r="C26" s="6">
        <f t="shared" si="3"/>
        <v>850.57999999999993</v>
      </c>
      <c r="D26" s="12">
        <v>0</v>
      </c>
      <c r="E26" s="13">
        <v>1.5</v>
      </c>
      <c r="F26" s="18">
        <v>1000</v>
      </c>
      <c r="G26" s="25">
        <v>909</v>
      </c>
      <c r="H26" s="26">
        <v>1.1599999999999999</v>
      </c>
      <c r="I26" s="25">
        <v>5.3</v>
      </c>
      <c r="J26" s="26">
        <v>82.7</v>
      </c>
      <c r="K26" s="25">
        <v>0.34</v>
      </c>
      <c r="L26" s="26">
        <v>1.23</v>
      </c>
      <c r="M26" s="19">
        <v>4.74</v>
      </c>
      <c r="N26" s="27">
        <f>N24+M26</f>
        <v>27.28</v>
      </c>
    </row>
  </sheetData>
  <mergeCells count="6">
    <mergeCell ref="K20:L20"/>
    <mergeCell ref="E12:E16"/>
    <mergeCell ref="F10:H10"/>
    <mergeCell ref="I10:J10"/>
    <mergeCell ref="G20:H20"/>
    <mergeCell ref="I20:J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2016-12-19T11:02:19Z</dcterms:modified>
</cp:coreProperties>
</file>