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GFOS\Desktop\VIJEĆE 23.12.2025\OBRAZLOŽENJA VIJEĆE 19.12.2025\"/>
    </mc:Choice>
  </mc:AlternateContent>
  <xr:revisionPtr revIDLastSave="0" documentId="13_ncr:1_{9B0894ED-F4AB-4B4B-8CDE-02FD0E52355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FOS" sheetId="7" r:id="rId1"/>
  </sheets>
  <definedNames>
    <definedName name="_xlnm._FilterDatabase" localSheetId="0" hidden="1">GRAFOS!$A$1:$A$203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8" i="7" l="1"/>
  <c r="E68" i="7"/>
  <c r="F68" i="7"/>
  <c r="G68" i="7"/>
  <c r="C68" i="7"/>
  <c r="D3" i="7"/>
  <c r="E3" i="7"/>
  <c r="F3" i="7"/>
  <c r="G3" i="7"/>
  <c r="C3" i="7"/>
  <c r="G147" i="7" l="1"/>
  <c r="F147" i="7"/>
  <c r="E147" i="7"/>
  <c r="D147" i="7"/>
  <c r="C147" i="7"/>
  <c r="E9" i="7"/>
  <c r="D165" i="7" l="1"/>
  <c r="C165" i="7"/>
  <c r="C19" i="7"/>
  <c r="D66" i="7"/>
  <c r="D59" i="7" s="1"/>
  <c r="D16" i="7" s="1"/>
  <c r="E66" i="7"/>
  <c r="E59" i="7" s="1"/>
  <c r="E16" i="7" s="1"/>
  <c r="F66" i="7"/>
  <c r="F59" i="7" s="1"/>
  <c r="F16" i="7" s="1"/>
  <c r="G66" i="7"/>
  <c r="G59" i="7" s="1"/>
  <c r="G16" i="7" s="1"/>
  <c r="C66" i="7"/>
  <c r="C59" i="7" s="1"/>
  <c r="C49" i="7" s="1"/>
  <c r="C16" i="7" l="1"/>
  <c r="F177" i="7"/>
  <c r="G177" i="7"/>
  <c r="C153" i="7"/>
  <c r="C152" i="7" s="1"/>
  <c r="D153" i="7"/>
  <c r="D152" i="7" s="1"/>
  <c r="F153" i="7"/>
  <c r="F152" i="7" s="1"/>
  <c r="G153" i="7"/>
  <c r="G152" i="7" s="1"/>
  <c r="E153" i="7"/>
  <c r="C160" i="7"/>
  <c r="D160" i="7"/>
  <c r="F160" i="7"/>
  <c r="G160" i="7"/>
  <c r="E160" i="7"/>
  <c r="F165" i="7"/>
  <c r="F164" i="7" s="1"/>
  <c r="F8" i="7" s="1"/>
  <c r="G165" i="7"/>
  <c r="G164" i="7" s="1"/>
  <c r="G8" i="7" s="1"/>
  <c r="C172" i="7"/>
  <c r="C164" i="7" s="1"/>
  <c r="C163" i="7" s="1"/>
  <c r="D172" i="7"/>
  <c r="D164" i="7" s="1"/>
  <c r="D163" i="7" s="1"/>
  <c r="F172" i="7"/>
  <c r="G172" i="7"/>
  <c r="E172" i="7"/>
  <c r="C196" i="7"/>
  <c r="D196" i="7"/>
  <c r="C189" i="7"/>
  <c r="D189" i="7"/>
  <c r="C184" i="7"/>
  <c r="D184" i="7"/>
  <c r="C177" i="7"/>
  <c r="C176" i="7" s="1"/>
  <c r="D177" i="7"/>
  <c r="D176" i="7" s="1"/>
  <c r="E177" i="7"/>
  <c r="F184" i="7"/>
  <c r="G184" i="7"/>
  <c r="E184" i="7"/>
  <c r="F189" i="7"/>
  <c r="G189" i="7"/>
  <c r="E189" i="7"/>
  <c r="F196" i="7"/>
  <c r="G196" i="7"/>
  <c r="E196" i="7"/>
  <c r="E165" i="7"/>
  <c r="E164" i="7" s="1"/>
  <c r="E78" i="7"/>
  <c r="C70" i="7"/>
  <c r="D70" i="7"/>
  <c r="C75" i="7"/>
  <c r="D75" i="7"/>
  <c r="C78" i="7"/>
  <c r="D78" i="7"/>
  <c r="C84" i="7"/>
  <c r="D84" i="7"/>
  <c r="C88" i="7"/>
  <c r="D88" i="7"/>
  <c r="F88" i="7"/>
  <c r="G88" i="7"/>
  <c r="E88" i="7"/>
  <c r="F78" i="7"/>
  <c r="G78" i="7"/>
  <c r="F70" i="7"/>
  <c r="G70" i="7"/>
  <c r="E70" i="7"/>
  <c r="F19" i="7"/>
  <c r="G19" i="7"/>
  <c r="C98" i="7"/>
  <c r="D98" i="7"/>
  <c r="C104" i="7"/>
  <c r="D104" i="7"/>
  <c r="C108" i="7"/>
  <c r="D108" i="7"/>
  <c r="F108" i="7"/>
  <c r="G108" i="7"/>
  <c r="G114" i="7"/>
  <c r="F114" i="7"/>
  <c r="E114" i="7"/>
  <c r="D114" i="7"/>
  <c r="C114" i="7"/>
  <c r="E108" i="7"/>
  <c r="G104" i="7"/>
  <c r="F104" i="7"/>
  <c r="E104" i="7"/>
  <c r="G98" i="7"/>
  <c r="F98" i="7"/>
  <c r="E98" i="7"/>
  <c r="G94" i="7"/>
  <c r="F94" i="7"/>
  <c r="E94" i="7"/>
  <c r="D94" i="7"/>
  <c r="C94" i="7"/>
  <c r="E84" i="7"/>
  <c r="F84" i="7"/>
  <c r="G84" i="7"/>
  <c r="G75" i="7"/>
  <c r="F75" i="7"/>
  <c r="E75" i="7"/>
  <c r="C31" i="7"/>
  <c r="D31" i="7"/>
  <c r="D19" i="7" l="1"/>
  <c r="D8" i="7"/>
  <c r="D175" i="7"/>
  <c r="D14" i="7"/>
  <c r="E188" i="7"/>
  <c r="E187" i="7" s="1"/>
  <c r="C175" i="7"/>
  <c r="C14" i="7"/>
  <c r="D151" i="7"/>
  <c r="D13" i="7"/>
  <c r="F151" i="7"/>
  <c r="F13" i="7"/>
  <c r="C151" i="7"/>
  <c r="C13" i="7"/>
  <c r="G151" i="7"/>
  <c r="G13" i="7"/>
  <c r="C8" i="7"/>
  <c r="G188" i="7"/>
  <c r="G15" i="7" s="1"/>
  <c r="E176" i="7"/>
  <c r="E14" i="7" s="1"/>
  <c r="D188" i="7"/>
  <c r="C188" i="7"/>
  <c r="E163" i="7"/>
  <c r="E8" i="7"/>
  <c r="F188" i="7"/>
  <c r="F15" i="7" s="1"/>
  <c r="G176" i="7"/>
  <c r="G163" i="7"/>
  <c r="F176" i="7"/>
  <c r="F163" i="7"/>
  <c r="C97" i="7"/>
  <c r="C10" i="7" s="1"/>
  <c r="E69" i="7"/>
  <c r="D77" i="7"/>
  <c r="D6" i="7" s="1"/>
  <c r="C87" i="7"/>
  <c r="F87" i="7"/>
  <c r="E107" i="7"/>
  <c r="E11" i="7" s="1"/>
  <c r="D69" i="7"/>
  <c r="G69" i="7"/>
  <c r="D87" i="7"/>
  <c r="F107" i="7"/>
  <c r="F11" i="7" s="1"/>
  <c r="C77" i="7"/>
  <c r="C6" i="7" s="1"/>
  <c r="C69" i="7"/>
  <c r="G87" i="7"/>
  <c r="E77" i="7"/>
  <c r="E6" i="7" s="1"/>
  <c r="F69" i="7"/>
  <c r="C107" i="7"/>
  <c r="C11" i="7" s="1"/>
  <c r="D97" i="7"/>
  <c r="D10" i="7" s="1"/>
  <c r="D107" i="7"/>
  <c r="D11" i="7" s="1"/>
  <c r="G107" i="7"/>
  <c r="G11" i="7" s="1"/>
  <c r="E97" i="7"/>
  <c r="E10" i="7" s="1"/>
  <c r="F97" i="7"/>
  <c r="F10" i="7" s="1"/>
  <c r="G97" i="7"/>
  <c r="G10" i="7" s="1"/>
  <c r="E87" i="7"/>
  <c r="G77" i="7"/>
  <c r="G6" i="7" s="1"/>
  <c r="F77" i="7"/>
  <c r="F6" i="7" s="1"/>
  <c r="G25" i="7"/>
  <c r="G18" i="7" s="1"/>
  <c r="G17" i="7" s="1"/>
  <c r="F25" i="7"/>
  <c r="F18" i="7" s="1"/>
  <c r="F17" i="7" s="1"/>
  <c r="E25" i="7"/>
  <c r="D25" i="7"/>
  <c r="C25" i="7"/>
  <c r="E19" i="7"/>
  <c r="D43" i="7"/>
  <c r="D42" i="7" s="1"/>
  <c r="D41" i="7" s="1"/>
  <c r="E43" i="7"/>
  <c r="E42" i="7" s="1"/>
  <c r="E41" i="7" s="1"/>
  <c r="F43" i="7"/>
  <c r="F42" i="7" s="1"/>
  <c r="F41" i="7" s="1"/>
  <c r="G43" i="7"/>
  <c r="G42" i="7" s="1"/>
  <c r="G41" i="7" s="1"/>
  <c r="E152" i="7"/>
  <c r="E151" i="7" s="1"/>
  <c r="E131" i="7"/>
  <c r="F131" i="7"/>
  <c r="G131" i="7"/>
  <c r="C131" i="7"/>
  <c r="C43" i="7"/>
  <c r="C42" i="7" s="1"/>
  <c r="C41" i="7" s="1"/>
  <c r="F5" i="7" l="1"/>
  <c r="G5" i="7"/>
  <c r="E175" i="7"/>
  <c r="D18" i="7"/>
  <c r="D187" i="7"/>
  <c r="D15" i="7"/>
  <c r="G175" i="7"/>
  <c r="G14" i="7"/>
  <c r="E15" i="7"/>
  <c r="C187" i="7"/>
  <c r="C15" i="7"/>
  <c r="F175" i="7"/>
  <c r="F14" i="7"/>
  <c r="G187" i="7"/>
  <c r="F187" i="7"/>
  <c r="G4" i="7"/>
  <c r="F4" i="7"/>
  <c r="E18" i="7"/>
  <c r="E13" i="7"/>
  <c r="D37" i="7"/>
  <c r="D30" i="7" s="1"/>
  <c r="D9" i="7" s="1"/>
  <c r="E37" i="7"/>
  <c r="F37" i="7"/>
  <c r="G37" i="7"/>
  <c r="C37" i="7"/>
  <c r="C30" i="7" s="1"/>
  <c r="C5" i="7"/>
  <c r="E138" i="7"/>
  <c r="E130" i="7" s="1"/>
  <c r="F138" i="7"/>
  <c r="F130" i="7" s="1"/>
  <c r="F7" i="7" s="1"/>
  <c r="G138" i="7"/>
  <c r="G130" i="7" s="1"/>
  <c r="C138" i="7"/>
  <c r="C130" i="7" s="1"/>
  <c r="C7" i="7" s="1"/>
  <c r="D138" i="7"/>
  <c r="E143" i="7"/>
  <c r="F143" i="7"/>
  <c r="G143" i="7"/>
  <c r="C143" i="7"/>
  <c r="D143" i="7"/>
  <c r="D131" i="7"/>
  <c r="E31" i="7"/>
  <c r="F31" i="7"/>
  <c r="G31" i="7"/>
  <c r="E4" i="7" l="1"/>
  <c r="E17" i="7"/>
  <c r="C9" i="7"/>
  <c r="C17" i="7"/>
  <c r="C4" i="7" s="1"/>
  <c r="D17" i="7"/>
  <c r="G7" i="7"/>
  <c r="E7" i="7"/>
  <c r="E5" i="7"/>
  <c r="E30" i="7"/>
  <c r="E29" i="7" s="1"/>
  <c r="C142" i="7"/>
  <c r="G142" i="7"/>
  <c r="D130" i="7"/>
  <c r="D7" i="7" s="1"/>
  <c r="G30" i="7"/>
  <c r="G29" i="7" s="1"/>
  <c r="D142" i="7"/>
  <c r="F30" i="7"/>
  <c r="F29" i="7" s="1"/>
  <c r="F142" i="7"/>
  <c r="E142" i="7"/>
  <c r="D5" i="7"/>
</calcChain>
</file>

<file path=xl/sharedStrings.xml><?xml version="1.0" encoding="utf-8"?>
<sst xmlns="http://schemas.openxmlformats.org/spreadsheetml/2006/main" count="341" uniqueCount="62">
  <si>
    <t>Opći prihodi i primici</t>
  </si>
  <si>
    <t>Sredstva učešća za pomoći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</si>
  <si>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</si>
  <si>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</si>
  <si>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</si>
  <si>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</si>
  <si>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</si>
  <si>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</si>
  <si>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</si>
  <si>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</si>
  <si>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Mehanizam za oporavak i otpornost</t>
  </si>
  <si>
    <t>K679084</t>
  </si>
  <si>
    <t>OP KONKURENTNOST I KOHEZIJA 2014.-2020., PRIORITET 1, 9 i 10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</si>
  <si>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</si>
  <si>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</si>
  <si>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</si>
  <si>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</si>
  <si>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</si>
  <si>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</si>
  <si>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</si>
  <si>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</si>
  <si>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</si>
  <si>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</si>
  <si>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</si>
  <si>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</si>
  <si>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</si>
  <si>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</si>
  <si>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</si>
  <si>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</si>
  <si>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</si>
  <si>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</si>
  <si>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</si>
  <si>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</si>
  <si>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12</t>
  </si>
  <si>
    <t>52</t>
  </si>
  <si>
    <t>Rashodi za nabavu neproizvedene dugotrajne imovine</t>
  </si>
  <si>
    <t>563</t>
  </si>
  <si>
    <t>3705</t>
  </si>
  <si>
    <t>VISOKO OBRAZOVANJE</t>
  </si>
  <si>
    <t>61</t>
  </si>
  <si>
    <t>Rashodi poslovanja</t>
  </si>
  <si>
    <t>PROJEKCIJA 
2027.</t>
  </si>
  <si>
    <t>Rashodi za nabavu nefinancijske imovine</t>
  </si>
  <si>
    <t>IZVRŠENJE
2024.</t>
  </si>
  <si>
    <t>TEKUĆI PLAN
2025.</t>
  </si>
  <si>
    <t>PLAN 
2026.</t>
  </si>
  <si>
    <t>PROJEKCIJA 
2028.</t>
  </si>
  <si>
    <t>STIPENDIJE I ŠKOLARINE ZA DOKTORSKE STUDIJE</t>
  </si>
  <si>
    <t>A621183</t>
  </si>
  <si>
    <t>Programi Unije – raspoloživ predujam</t>
  </si>
  <si>
    <t>Pomoći iz državnog proračuna kroz opće prihode i primitke</t>
  </si>
  <si>
    <t>NOVI PODPROJEKT</t>
  </si>
  <si>
    <t>Europski fond za regionalni razvoj – prekogranična suradnja</t>
  </si>
  <si>
    <t>Europski fond za regionalni razvoj (EFRR)</t>
  </si>
  <si>
    <t>PROGRAMSKO I OSTALO FINANCIRANJE SVEUČILIŠTA U OSIJEKU  – IZ EVIDENCIJSKIH PRIHODA</t>
  </si>
  <si>
    <t>SVEUČILIŠTE JOSIPA JURJA  STROSSMAYERA U OSIJEKU, GRAĐEVINSKI I ARHITEKTONSKI FAKULTET OSIJEK</t>
  </si>
  <si>
    <t>Ostale darovnice</t>
  </si>
  <si>
    <t>A679134</t>
  </si>
  <si>
    <t>PROGRAMSKO FINANCIRANJE JAVNIH VISOKIH UČILIŠTA 2025. - 2029.</t>
  </si>
  <si>
    <t>A679136</t>
  </si>
  <si>
    <t>RAZVOJ SUSTAVA PROGRAMSKIH SPORAZUMA ZA FINANCIRANJE 
SVEUČILIŠTA I ZNANSTVENIH INSTITUTA USMJERENIH NA INOVACIJE, ISTRAŽIVANJE I RAZVOJ  - NPOO (C3.2.R1- I1)</t>
  </si>
  <si>
    <t>A679135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</si>
</sst>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  <xf numFmtId="4" fontId="12" fillId="21" borderId="4" applyNumberFormat="0" applyProtection="0">
      <alignment horizontal="left" vertical="center" indent="1"/>
    </xf>
  </cellStyleXfs>
  <cellXfs count="37">
    <xf numFmtId="0" fontId="0" fillId="0" borderId="0" xfId="0"/>
    <xf numFmtId="0" fontId="0" fillId="0" borderId="0" xfId="0" applyFill="1"/>
    <xf numFmtId="0" fontId="15" fillId="27" borderId="3" xfId="49" quotePrefix="1" applyFont="1" applyFill="1" applyBorder="1">
      <alignment horizontal="left" vertical="center" indent="1"/>
    </xf>
    <xf numFmtId="3" fontId="15" fillId="27" borderId="3" xfId="50" applyNumberFormat="1" applyFont="1" applyFill="1" applyBorder="1">
      <alignment horizontal="right" vertical="center"/>
    </xf>
    <xf numFmtId="0" fontId="14" fillId="27" borderId="0" xfId="0" applyFont="1" applyFill="1"/>
    <xf numFmtId="0" fontId="12" fillId="27" borderId="3" xfId="49" quotePrefix="1" applyFill="1" applyBorder="1">
      <alignment horizontal="left" vertical="center" indent="1"/>
    </xf>
    <xf numFmtId="3" fontId="12" fillId="27" borderId="3" xfId="50" applyNumberFormat="1" applyFill="1" applyBorder="1">
      <alignment horizontal="right" vertical="center"/>
    </xf>
    <xf numFmtId="0" fontId="0" fillId="27" borderId="0" xfId="0" applyFill="1"/>
    <xf numFmtId="3" fontId="0" fillId="27" borderId="0" xfId="0" applyNumberFormat="1" applyFill="1"/>
    <xf numFmtId="0" fontId="13" fillId="27" borderId="3" xfId="0" quotePrefix="1" applyFont="1" applyFill="1" applyBorder="1" applyAlignment="1">
      <alignment horizontal="center" vertical="center" wrapText="1"/>
    </xf>
    <xf numFmtId="3" fontId="13" fillId="27" borderId="3" xfId="0" quotePrefix="1" applyNumberFormat="1" applyFont="1" applyFill="1" applyBorder="1" applyAlignment="1">
      <alignment horizontal="right" vertical="center" wrapText="1"/>
    </xf>
    <xf numFmtId="0" fontId="16" fillId="27" borderId="3" xfId="49" quotePrefix="1" applyFont="1" applyFill="1" applyBorder="1">
      <alignment horizontal="left" vertical="center" indent="1"/>
    </xf>
    <xf numFmtId="0" fontId="15" fillId="27" borderId="3" xfId="49" quotePrefix="1" applyFont="1" applyFill="1" applyBorder="1" applyAlignment="1">
      <alignment horizontal="left" vertical="center" wrapText="1" indent="1"/>
    </xf>
    <xf numFmtId="3" fontId="14" fillId="27" borderId="0" xfId="0" applyNumberFormat="1" applyFont="1" applyFill="1"/>
    <xf numFmtId="3" fontId="16" fillId="27" borderId="3" xfId="50" applyNumberFormat="1" applyFont="1" applyFill="1" applyBorder="1">
      <alignment horizontal="right" vertical="center"/>
    </xf>
    <xf numFmtId="0" fontId="17" fillId="27" borderId="0" xfId="0" applyFont="1" applyFill="1"/>
    <xf numFmtId="3" fontId="18" fillId="27" borderId="0" xfId="0" applyNumberFormat="1" applyFont="1" applyFill="1"/>
    <xf numFmtId="4" fontId="0" fillId="27" borderId="0" xfId="0" applyNumberFormat="1" applyFill="1"/>
    <xf numFmtId="3" fontId="15" fillId="27" borderId="5" xfId="50" applyNumberFormat="1" applyFont="1" applyFill="1" applyBorder="1">
      <alignment horizontal="right" vertical="center"/>
    </xf>
    <xf numFmtId="0" fontId="13" fillId="27" borderId="6" xfId="0" quotePrefix="1" applyFont="1" applyFill="1" applyBorder="1" applyAlignment="1">
      <alignment horizontal="center" vertical="center" wrapText="1"/>
    </xf>
    <xf numFmtId="0" fontId="13" fillId="27" borderId="7" xfId="0" quotePrefix="1" applyFont="1" applyFill="1" applyBorder="1" applyAlignment="1">
      <alignment horizontal="center" vertical="center" wrapText="1"/>
    </xf>
    <xf numFmtId="0" fontId="13" fillId="27" borderId="7" xfId="0" applyNumberFormat="1" applyFont="1" applyFill="1" applyBorder="1" applyAlignment="1" applyProtection="1">
      <alignment horizontal="center" vertical="center" wrapText="1"/>
    </xf>
    <xf numFmtId="0" fontId="13" fillId="27" borderId="8" xfId="0" applyNumberFormat="1" applyFont="1" applyFill="1" applyBorder="1" applyAlignment="1" applyProtection="1">
      <alignment horizontal="center" vertical="center" wrapText="1"/>
    </xf>
    <xf numFmtId="0" fontId="13" fillId="27" borderId="9" xfId="0" quotePrefix="1" applyFont="1" applyFill="1" applyBorder="1" applyAlignment="1">
      <alignment horizontal="center" vertical="center" wrapText="1"/>
    </xf>
    <xf numFmtId="3" fontId="13" fillId="27" borderId="10" xfId="0" quotePrefix="1" applyNumberFormat="1" applyFont="1" applyFill="1" applyBorder="1" applyAlignment="1">
      <alignment horizontal="right" vertical="center" wrapText="1"/>
    </xf>
    <xf numFmtId="0" fontId="12" fillId="27" borderId="9" xfId="49" quotePrefix="1" applyFill="1" applyBorder="1" applyAlignment="1">
      <alignment horizontal="left" vertical="center" indent="7"/>
    </xf>
    <xf numFmtId="3" fontId="12" fillId="27" borderId="10" xfId="50" applyNumberFormat="1" applyFill="1" applyBorder="1">
      <alignment horizontal="right" vertical="center"/>
    </xf>
    <xf numFmtId="0" fontId="15" fillId="27" borderId="9" xfId="49" quotePrefix="1" applyFont="1" applyFill="1" applyBorder="1" applyAlignment="1">
      <alignment horizontal="left" vertical="center" indent="5"/>
    </xf>
    <xf numFmtId="3" fontId="15" fillId="27" borderId="10" xfId="50" applyNumberFormat="1" applyFont="1" applyFill="1" applyBorder="1">
      <alignment horizontal="right" vertical="center"/>
    </xf>
    <xf numFmtId="0" fontId="15" fillId="27" borderId="9" xfId="49" quotePrefix="1" applyFont="1" applyFill="1" applyBorder="1" applyAlignment="1">
      <alignment horizontal="left" vertical="center" indent="7"/>
    </xf>
    <xf numFmtId="0" fontId="12" fillId="27" borderId="9" xfId="49" quotePrefix="1" applyFill="1" applyBorder="1" applyAlignment="1">
      <alignment horizontal="left" vertical="center" indent="9"/>
    </xf>
    <xf numFmtId="0" fontId="15" fillId="27" borderId="9" xfId="49" quotePrefix="1" applyFont="1" applyFill="1" applyBorder="1" applyAlignment="1">
      <alignment horizontal="center" vertical="center"/>
    </xf>
    <xf numFmtId="3" fontId="16" fillId="27" borderId="10" xfId="50" applyNumberFormat="1" applyFont="1" applyFill="1" applyBorder="1">
      <alignment horizontal="right" vertical="center"/>
    </xf>
    <xf numFmtId="0" fontId="12" fillId="27" borderId="11" xfId="49" quotePrefix="1" applyFill="1" applyBorder="1" applyAlignment="1">
      <alignment horizontal="left" vertical="center" indent="9"/>
    </xf>
    <xf numFmtId="0" fontId="12" fillId="27" borderId="12" xfId="49" quotePrefix="1" applyFill="1" applyBorder="1">
      <alignment horizontal="left" vertical="center" indent="1"/>
    </xf>
    <xf numFmtId="3" fontId="12" fillId="27" borderId="12" xfId="50" applyNumberFormat="1" applyFill="1" applyBorder="1">
      <alignment horizontal="right" vertical="center"/>
    </xf>
    <xf numFmtId="3" fontId="12" fillId="27" borderId="13" xfId="50" applyNumberFormat="1" applyFill="1" applyBorder="1">
      <alignment horizontal="right" vertical="center"/>
    </xf>
  </cellXfs>
  <cellStyles count="52">
    <cellStyle name="Normal" xfId="0" builtinId="0"/>
    <cellStyle name="Normal 2" xfId="3" xr:uid="{00000000-0005-0000-0000-000001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 3" xfId="51" xr:uid="{6C7AC7FB-195B-4464-A92A-87511EE860C1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zoomScale="130" zoomScaleNormal="13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8" sqref="L8"/>
    </sheetView>
  </sheetViews>
  <sheetFormatPr defaultColWidth="9.140625" defaultRowHeight="15" x14ac:dyDescent="0.25"/>
  <cols>
    <col min="1" max="1" width="17.28515625" style="1" customWidth="1"/>
    <col min="2" max="2" width="51.42578125" style="1" customWidth="1"/>
    <col min="3" max="7" width="13.28515625" style="1" customWidth="1"/>
    <col min="8" max="8" width="9.140625" style="1"/>
    <col min="9" max="14" width="13.140625" style="1" customWidth="1"/>
    <col min="15" max="16384" width="9.140625" style="1"/>
  </cols>
  <sheetData>
    <row r="1" spans="1:10" s="7" customFormat="1" ht="15.75" thickBot="1" x14ac:dyDescent="0.3">
      <c r="C1" s="8"/>
      <c r="D1" s="8"/>
      <c r="E1" s="8"/>
      <c r="F1" s="8"/>
      <c r="G1" s="8"/>
    </row>
    <row r="2" spans="1:10" s="7" customFormat="1" ht="38.25" x14ac:dyDescent="0.25">
      <c r="A2" s="19">
        <v>2250</v>
      </c>
      <c r="B2" s="20" t="s">
        <v>55</v>
      </c>
      <c r="C2" s="20" t="s">
        <v>43</v>
      </c>
      <c r="D2" s="20" t="s">
        <v>44</v>
      </c>
      <c r="E2" s="21" t="s">
        <v>45</v>
      </c>
      <c r="F2" s="21" t="s">
        <v>41</v>
      </c>
      <c r="G2" s="22" t="s">
        <v>46</v>
      </c>
    </row>
    <row r="3" spans="1:10" s="7" customFormat="1" x14ac:dyDescent="0.25">
      <c r="A3" s="23" t="s">
        <v>37</v>
      </c>
      <c r="B3" s="9" t="s">
        <v>38</v>
      </c>
      <c r="C3" s="10">
        <f>C4+C5+C6+C7+C8+C9+C10+C11+C12+C13+C14+C15+C16</f>
        <v>5059698</v>
      </c>
      <c r="D3" s="10">
        <f t="shared" ref="D3:G3" si="0">D4+D5+D6+D7+D8+D9+D10+D11+D12+D13+D14+D15+D16</f>
        <v>5080548</v>
      </c>
      <c r="E3" s="10">
        <f t="shared" si="0"/>
        <v>6079573</v>
      </c>
      <c r="F3" s="10">
        <f t="shared" si="0"/>
        <v>6026559</v>
      </c>
      <c r="G3" s="24">
        <f t="shared" si="0"/>
        <v>6080838</v>
      </c>
    </row>
    <row r="4" spans="1:10" s="7" customFormat="1" x14ac:dyDescent="0.25">
      <c r="A4" s="25">
        <v>11</v>
      </c>
      <c r="B4" s="5" t="s">
        <v>0</v>
      </c>
      <c r="C4" s="6">
        <f>C17</f>
        <v>4080413</v>
      </c>
      <c r="D4" s="6">
        <v>4069690</v>
      </c>
      <c r="E4" s="6">
        <f>E18</f>
        <v>4768790</v>
      </c>
      <c r="F4" s="6">
        <f t="shared" ref="F4:G4" si="1">F18</f>
        <v>5013832</v>
      </c>
      <c r="G4" s="26">
        <f t="shared" si="1"/>
        <v>5215679</v>
      </c>
    </row>
    <row r="5" spans="1:10" s="7" customFormat="1" x14ac:dyDescent="0.25">
      <c r="A5" s="25">
        <v>31</v>
      </c>
      <c r="B5" s="5" t="s">
        <v>9</v>
      </c>
      <c r="C5" s="6">
        <f>C69</f>
        <v>167283</v>
      </c>
      <c r="D5" s="6">
        <f t="shared" ref="D5" si="2">D69</f>
        <v>160246</v>
      </c>
      <c r="E5" s="6">
        <f>E69</f>
        <v>155142</v>
      </c>
      <c r="F5" s="6">
        <f t="shared" ref="F5:G5" si="3">F69</f>
        <v>155142</v>
      </c>
      <c r="G5" s="26">
        <f t="shared" si="3"/>
        <v>155142</v>
      </c>
    </row>
    <row r="6" spans="1:10" s="7" customFormat="1" x14ac:dyDescent="0.25">
      <c r="A6" s="25">
        <v>43</v>
      </c>
      <c r="B6" s="5" t="s">
        <v>3</v>
      </c>
      <c r="C6" s="6">
        <f t="shared" ref="C6:D6" si="4">C77</f>
        <v>537458</v>
      </c>
      <c r="D6" s="6">
        <f t="shared" si="4"/>
        <v>509254</v>
      </c>
      <c r="E6" s="6">
        <f>E77</f>
        <v>512442</v>
      </c>
      <c r="F6" s="6">
        <f t="shared" ref="F6:G6" si="5">F77</f>
        <v>512442</v>
      </c>
      <c r="G6" s="26">
        <f t="shared" si="5"/>
        <v>512442</v>
      </c>
    </row>
    <row r="7" spans="1:10" s="7" customFormat="1" x14ac:dyDescent="0.25">
      <c r="A7" s="25">
        <v>52</v>
      </c>
      <c r="B7" s="5" t="s">
        <v>6</v>
      </c>
      <c r="C7" s="6">
        <f t="shared" ref="C7:D7" si="6">C130</f>
        <v>118810</v>
      </c>
      <c r="D7" s="6">
        <f t="shared" si="6"/>
        <v>43290</v>
      </c>
      <c r="E7" s="6">
        <f t="shared" ref="E7" si="7">E130</f>
        <v>0</v>
      </c>
      <c r="F7" s="6">
        <f t="shared" ref="F7:G7" si="8">F130</f>
        <v>0</v>
      </c>
      <c r="G7" s="26">
        <f t="shared" si="8"/>
        <v>0</v>
      </c>
    </row>
    <row r="8" spans="1:10" s="7" customFormat="1" x14ac:dyDescent="0.25">
      <c r="A8" s="25">
        <v>61</v>
      </c>
      <c r="B8" s="5" t="s">
        <v>7</v>
      </c>
      <c r="C8" s="6">
        <f t="shared" ref="C8:D8" si="9">C164</f>
        <v>581</v>
      </c>
      <c r="D8" s="6">
        <f t="shared" si="9"/>
        <v>65052</v>
      </c>
      <c r="E8" s="6">
        <f>E164</f>
        <v>58781</v>
      </c>
      <c r="F8" s="6">
        <f t="shared" ref="F8:G8" si="10">F164</f>
        <v>29952</v>
      </c>
      <c r="G8" s="26">
        <f t="shared" si="10"/>
        <v>0</v>
      </c>
      <c r="J8" s="8"/>
    </row>
    <row r="9" spans="1:10" s="7" customFormat="1" x14ac:dyDescent="0.25">
      <c r="A9" s="25">
        <v>581</v>
      </c>
      <c r="B9" s="5" t="s">
        <v>10</v>
      </c>
      <c r="C9" s="6">
        <f t="shared" ref="C9:D9" si="11">C30+C87</f>
        <v>0</v>
      </c>
      <c r="D9" s="6">
        <f t="shared" si="11"/>
        <v>0</v>
      </c>
      <c r="E9" s="6">
        <f>162183+35800</f>
        <v>197983</v>
      </c>
      <c r="F9" s="6">
        <v>137208</v>
      </c>
      <c r="G9" s="26">
        <v>91450</v>
      </c>
    </row>
    <row r="10" spans="1:10" s="7" customFormat="1" x14ac:dyDescent="0.25">
      <c r="A10" s="25">
        <v>5011</v>
      </c>
      <c r="B10" s="5" t="s">
        <v>50</v>
      </c>
      <c r="C10" s="6">
        <f t="shared" ref="C10:D10" si="12">C97</f>
        <v>73086</v>
      </c>
      <c r="D10" s="6">
        <f t="shared" si="12"/>
        <v>61000</v>
      </c>
      <c r="E10" s="6">
        <f>E97</f>
        <v>89084</v>
      </c>
      <c r="F10" s="6">
        <f t="shared" ref="F10:G10" si="13">F97</f>
        <v>85600</v>
      </c>
      <c r="G10" s="26">
        <f t="shared" si="13"/>
        <v>85600</v>
      </c>
    </row>
    <row r="11" spans="1:10" s="7" customFormat="1" x14ac:dyDescent="0.25">
      <c r="A11" s="25">
        <v>5012</v>
      </c>
      <c r="B11" s="5" t="s">
        <v>50</v>
      </c>
      <c r="C11" s="6">
        <f t="shared" ref="C11:D11" si="14">C107</f>
        <v>0</v>
      </c>
      <c r="D11" s="6">
        <f t="shared" si="14"/>
        <v>0</v>
      </c>
      <c r="E11" s="6">
        <f>E107</f>
        <v>14543</v>
      </c>
      <c r="F11" s="6">
        <f t="shared" ref="F11:G11" si="15">F107</f>
        <v>13590</v>
      </c>
      <c r="G11" s="26">
        <f t="shared" si="15"/>
        <v>842</v>
      </c>
    </row>
    <row r="12" spans="1:10" s="7" customFormat="1" x14ac:dyDescent="0.25">
      <c r="A12" s="25">
        <v>5761</v>
      </c>
      <c r="B12" s="5" t="s">
        <v>13</v>
      </c>
      <c r="C12" s="6">
        <v>0</v>
      </c>
      <c r="D12" s="6">
        <v>0</v>
      </c>
      <c r="E12" s="6">
        <v>0</v>
      </c>
      <c r="F12" s="6">
        <v>0</v>
      </c>
      <c r="G12" s="26">
        <v>0</v>
      </c>
    </row>
    <row r="13" spans="1:10" s="7" customFormat="1" x14ac:dyDescent="0.25">
      <c r="A13" s="25">
        <v>5100</v>
      </c>
      <c r="B13" s="5" t="s">
        <v>49</v>
      </c>
      <c r="C13" s="6">
        <f t="shared" ref="C13:D13" si="16">C152</f>
        <v>79827</v>
      </c>
      <c r="D13" s="6">
        <f t="shared" si="16"/>
        <v>73337</v>
      </c>
      <c r="E13" s="6">
        <f t="shared" ref="E13" si="17">E152</f>
        <v>92760</v>
      </c>
      <c r="F13" s="6">
        <f t="shared" ref="F13:G13" si="18">F152</f>
        <v>8970</v>
      </c>
      <c r="G13" s="26">
        <f t="shared" si="18"/>
        <v>0</v>
      </c>
    </row>
    <row r="14" spans="1:10" s="7" customFormat="1" x14ac:dyDescent="0.25">
      <c r="A14" s="25">
        <v>533</v>
      </c>
      <c r="B14" s="11" t="s">
        <v>56</v>
      </c>
      <c r="C14" s="6">
        <f t="shared" ref="C14:D14" si="19">C176</f>
        <v>0</v>
      </c>
      <c r="D14" s="6">
        <f t="shared" si="19"/>
        <v>0</v>
      </c>
      <c r="E14" s="6">
        <f>E176</f>
        <v>31008</v>
      </c>
      <c r="F14" s="6">
        <f t="shared" ref="F14:G14" si="20">F176</f>
        <v>20150</v>
      </c>
      <c r="G14" s="26">
        <f t="shared" si="20"/>
        <v>19683</v>
      </c>
    </row>
    <row r="15" spans="1:10" s="7" customFormat="1" x14ac:dyDescent="0.25">
      <c r="A15" s="25">
        <v>56311</v>
      </c>
      <c r="B15" s="5" t="s">
        <v>52</v>
      </c>
      <c r="C15" s="6">
        <f t="shared" ref="C15:D15" si="21">C188</f>
        <v>0</v>
      </c>
      <c r="D15" s="6">
        <f t="shared" si="21"/>
        <v>98679</v>
      </c>
      <c r="E15" s="6">
        <f>E188</f>
        <v>159040</v>
      </c>
      <c r="F15" s="6">
        <f t="shared" ref="F15:G15" si="22">F188</f>
        <v>49673</v>
      </c>
      <c r="G15" s="26">
        <f t="shared" si="22"/>
        <v>0</v>
      </c>
      <c r="I15" s="8"/>
    </row>
    <row r="16" spans="1:10" s="7" customFormat="1" x14ac:dyDescent="0.25">
      <c r="A16" s="25" t="s">
        <v>36</v>
      </c>
      <c r="B16" s="5" t="s">
        <v>53</v>
      </c>
      <c r="C16" s="6">
        <f>C59</f>
        <v>2240</v>
      </c>
      <c r="D16" s="6">
        <f>D59</f>
        <v>0</v>
      </c>
      <c r="E16" s="6">
        <f>E59</f>
        <v>0</v>
      </c>
      <c r="F16" s="6">
        <f>F59</f>
        <v>0</v>
      </c>
      <c r="G16" s="26">
        <f>G59</f>
        <v>0</v>
      </c>
    </row>
    <row r="17" spans="1:11" s="15" customFormat="1" ht="22.5" customHeight="1" x14ac:dyDescent="0.25">
      <c r="A17" s="27" t="s">
        <v>57</v>
      </c>
      <c r="B17" s="2" t="s">
        <v>58</v>
      </c>
      <c r="C17" s="3">
        <f t="shared" ref="C17:D17" si="23">C18+C30</f>
        <v>4080413</v>
      </c>
      <c r="D17" s="3">
        <f t="shared" si="23"/>
        <v>4069690</v>
      </c>
      <c r="E17" s="3">
        <f>E18</f>
        <v>4768790</v>
      </c>
      <c r="F17" s="3">
        <f t="shared" ref="F17:G17" si="24">F18</f>
        <v>5013832</v>
      </c>
      <c r="G17" s="28">
        <f t="shared" si="24"/>
        <v>5215679</v>
      </c>
      <c r="I17" s="16"/>
      <c r="J17" s="16"/>
      <c r="K17" s="16"/>
    </row>
    <row r="18" spans="1:11" s="4" customFormat="1" x14ac:dyDescent="0.25">
      <c r="A18" s="29" t="s">
        <v>23</v>
      </c>
      <c r="B18" s="2" t="s">
        <v>0</v>
      </c>
      <c r="C18" s="3">
        <v>4080413</v>
      </c>
      <c r="D18" s="3">
        <f t="shared" ref="D18" si="25">D19+D25</f>
        <v>4069690</v>
      </c>
      <c r="E18" s="3">
        <f>E19+E25</f>
        <v>4768790</v>
      </c>
      <c r="F18" s="3">
        <f t="shared" ref="F18:G18" si="26">F19+F25</f>
        <v>5013832</v>
      </c>
      <c r="G18" s="28">
        <f t="shared" si="26"/>
        <v>5215679</v>
      </c>
      <c r="I18" s="8"/>
      <c r="K18" s="7"/>
    </row>
    <row r="19" spans="1:11" s="4" customFormat="1" x14ac:dyDescent="0.25">
      <c r="A19" s="29">
        <v>3</v>
      </c>
      <c r="B19" s="2" t="s">
        <v>40</v>
      </c>
      <c r="C19" s="3">
        <f t="shared" ref="C19:E19" si="27">SUM(C20:C24)</f>
        <v>0</v>
      </c>
      <c r="D19" s="3">
        <f t="shared" si="27"/>
        <v>4069690</v>
      </c>
      <c r="E19" s="3">
        <f t="shared" si="27"/>
        <v>4732657</v>
      </c>
      <c r="F19" s="3">
        <f t="shared" ref="F19:G19" si="28">SUM(F20:F24)</f>
        <v>4973967</v>
      </c>
      <c r="G19" s="28">
        <f t="shared" si="28"/>
        <v>5157853</v>
      </c>
      <c r="I19" s="8"/>
    </row>
    <row r="20" spans="1:11" s="7" customFormat="1" x14ac:dyDescent="0.25">
      <c r="A20" s="30" t="s">
        <v>8</v>
      </c>
      <c r="B20" s="5" t="s">
        <v>25</v>
      </c>
      <c r="C20" s="6"/>
      <c r="D20" s="6">
        <v>4069690</v>
      </c>
      <c r="E20" s="6">
        <v>4266295</v>
      </c>
      <c r="F20" s="6">
        <v>4485421</v>
      </c>
      <c r="G20" s="26">
        <v>4663835</v>
      </c>
    </row>
    <row r="21" spans="1:11" s="7" customFormat="1" x14ac:dyDescent="0.25">
      <c r="A21" s="30" t="s">
        <v>14</v>
      </c>
      <c r="B21" s="5" t="s">
        <v>24</v>
      </c>
      <c r="C21" s="6"/>
      <c r="D21" s="6">
        <v>0</v>
      </c>
      <c r="E21" s="6">
        <v>465068</v>
      </c>
      <c r="F21" s="6">
        <v>486946</v>
      </c>
      <c r="G21" s="26">
        <v>492418</v>
      </c>
    </row>
    <row r="22" spans="1:11" s="7" customFormat="1" x14ac:dyDescent="0.25">
      <c r="A22" s="30" t="s">
        <v>15</v>
      </c>
      <c r="B22" s="5" t="s">
        <v>26</v>
      </c>
      <c r="C22" s="6"/>
      <c r="D22" s="6"/>
      <c r="E22" s="6">
        <v>1294</v>
      </c>
      <c r="F22" s="6">
        <v>1600</v>
      </c>
      <c r="G22" s="26">
        <v>1600</v>
      </c>
    </row>
    <row r="23" spans="1:11" s="7" customFormat="1" x14ac:dyDescent="0.25">
      <c r="A23" s="30" t="s">
        <v>16</v>
      </c>
      <c r="B23" s="5" t="s">
        <v>27</v>
      </c>
      <c r="C23" s="6"/>
      <c r="D23" s="6"/>
      <c r="E23" s="6"/>
      <c r="F23" s="6"/>
      <c r="G23" s="26"/>
    </row>
    <row r="24" spans="1:11" s="7" customFormat="1" x14ac:dyDescent="0.25">
      <c r="A24" s="30" t="s">
        <v>19</v>
      </c>
      <c r="B24" s="5" t="s">
        <v>31</v>
      </c>
      <c r="C24" s="6"/>
      <c r="D24" s="6"/>
      <c r="E24" s="6"/>
      <c r="F24" s="6"/>
      <c r="G24" s="26"/>
    </row>
    <row r="25" spans="1:11" s="4" customFormat="1" x14ac:dyDescent="0.25">
      <c r="A25" s="29">
        <v>4</v>
      </c>
      <c r="B25" s="2" t="s">
        <v>42</v>
      </c>
      <c r="C25" s="3">
        <f>SUM(C26:C28)</f>
        <v>0</v>
      </c>
      <c r="D25" s="3">
        <f t="shared" ref="D25:G25" si="29">SUM(D26:D28)</f>
        <v>0</v>
      </c>
      <c r="E25" s="3">
        <f t="shared" si="29"/>
        <v>36133</v>
      </c>
      <c r="F25" s="3">
        <f t="shared" si="29"/>
        <v>39865</v>
      </c>
      <c r="G25" s="28">
        <f t="shared" si="29"/>
        <v>57826</v>
      </c>
    </row>
    <row r="26" spans="1:11" s="7" customFormat="1" x14ac:dyDescent="0.25">
      <c r="A26" s="30" t="s">
        <v>17</v>
      </c>
      <c r="B26" s="5" t="s">
        <v>35</v>
      </c>
      <c r="C26" s="6"/>
      <c r="D26" s="6"/>
      <c r="E26" s="6">
        <v>5550</v>
      </c>
      <c r="F26" s="6">
        <v>5150</v>
      </c>
      <c r="G26" s="26">
        <v>13150</v>
      </c>
      <c r="H26" s="4"/>
      <c r="I26" s="4"/>
      <c r="J26" s="4"/>
    </row>
    <row r="27" spans="1:11" s="7" customFormat="1" x14ac:dyDescent="0.25">
      <c r="A27" s="30" t="s">
        <v>18</v>
      </c>
      <c r="B27" s="5" t="s">
        <v>28</v>
      </c>
      <c r="C27" s="6"/>
      <c r="D27" s="6"/>
      <c r="E27" s="6">
        <v>30583</v>
      </c>
      <c r="F27" s="6">
        <v>34715</v>
      </c>
      <c r="G27" s="26">
        <v>44676</v>
      </c>
      <c r="H27" s="4"/>
      <c r="I27" s="4"/>
      <c r="J27" s="4"/>
    </row>
    <row r="28" spans="1:11" s="7" customFormat="1" x14ac:dyDescent="0.25">
      <c r="A28" s="30" t="s">
        <v>20</v>
      </c>
      <c r="B28" s="5" t="s">
        <v>29</v>
      </c>
      <c r="C28" s="6"/>
      <c r="D28" s="6"/>
      <c r="E28" s="6"/>
      <c r="F28" s="6"/>
      <c r="G28" s="26"/>
      <c r="H28" s="4"/>
      <c r="I28" s="4"/>
      <c r="J28" s="4"/>
    </row>
    <row r="29" spans="1:11" s="7" customFormat="1" ht="45" x14ac:dyDescent="0.25">
      <c r="A29" s="31" t="s">
        <v>59</v>
      </c>
      <c r="B29" s="12" t="s">
        <v>60</v>
      </c>
      <c r="C29" s="3">
        <v>0</v>
      </c>
      <c r="D29" s="3">
        <v>0</v>
      </c>
      <c r="E29" s="3">
        <f>E30</f>
        <v>162183</v>
      </c>
      <c r="F29" s="3">
        <f t="shared" ref="F29:G29" si="30">F30</f>
        <v>137208</v>
      </c>
      <c r="G29" s="28">
        <f t="shared" si="30"/>
        <v>91450</v>
      </c>
      <c r="H29" s="4"/>
      <c r="I29" s="4"/>
      <c r="J29" s="4"/>
    </row>
    <row r="30" spans="1:11" s="4" customFormat="1" x14ac:dyDescent="0.25">
      <c r="A30" s="29">
        <v>581</v>
      </c>
      <c r="B30" s="2" t="s">
        <v>10</v>
      </c>
      <c r="C30" s="3">
        <f t="shared" ref="C30:D30" si="31">C31+C37</f>
        <v>0</v>
      </c>
      <c r="D30" s="3">
        <f t="shared" si="31"/>
        <v>0</v>
      </c>
      <c r="E30" s="3">
        <f>E31+E37</f>
        <v>162183</v>
      </c>
      <c r="F30" s="3">
        <f t="shared" ref="F30:G30" si="32">F31+F37</f>
        <v>137208</v>
      </c>
      <c r="G30" s="28">
        <f t="shared" si="32"/>
        <v>91450</v>
      </c>
    </row>
    <row r="31" spans="1:11" s="4" customFormat="1" x14ac:dyDescent="0.25">
      <c r="A31" s="29">
        <v>3</v>
      </c>
      <c r="B31" s="2" t="s">
        <v>40</v>
      </c>
      <c r="C31" s="3">
        <f t="shared" ref="C31:D31" si="33">SUM(C32:C36)</f>
        <v>0</v>
      </c>
      <c r="D31" s="3">
        <f t="shared" si="33"/>
        <v>0</v>
      </c>
      <c r="E31" s="3">
        <f t="shared" ref="E31:G31" si="34">SUM(E32:E36)</f>
        <v>75540</v>
      </c>
      <c r="F31" s="3">
        <f t="shared" si="34"/>
        <v>88261</v>
      </c>
      <c r="G31" s="28">
        <f t="shared" si="34"/>
        <v>50405</v>
      </c>
    </row>
    <row r="32" spans="1:11" s="7" customFormat="1" x14ac:dyDescent="0.25">
      <c r="A32" s="30" t="s">
        <v>8</v>
      </c>
      <c r="B32" s="5" t="s">
        <v>25</v>
      </c>
      <c r="C32" s="6">
        <v>0</v>
      </c>
      <c r="D32" s="6">
        <v>0</v>
      </c>
      <c r="E32" s="6"/>
      <c r="F32" s="6"/>
      <c r="G32" s="26"/>
      <c r="H32" s="4"/>
      <c r="I32" s="4"/>
      <c r="J32" s="4"/>
    </row>
    <row r="33" spans="1:10" s="7" customFormat="1" x14ac:dyDescent="0.25">
      <c r="A33" s="30" t="s">
        <v>14</v>
      </c>
      <c r="B33" s="5" t="s">
        <v>24</v>
      </c>
      <c r="C33" s="6">
        <v>0</v>
      </c>
      <c r="D33" s="6">
        <v>0</v>
      </c>
      <c r="E33" s="6">
        <v>75540</v>
      </c>
      <c r="F33" s="6">
        <v>88261</v>
      </c>
      <c r="G33" s="26">
        <v>50405</v>
      </c>
      <c r="H33" s="4"/>
      <c r="I33" s="13"/>
      <c r="J33" s="4"/>
    </row>
    <row r="34" spans="1:10" s="7" customFormat="1" x14ac:dyDescent="0.25">
      <c r="A34" s="30" t="s">
        <v>15</v>
      </c>
      <c r="B34" s="5" t="s">
        <v>26</v>
      </c>
      <c r="C34" s="6"/>
      <c r="D34" s="6"/>
      <c r="E34" s="6"/>
      <c r="F34" s="6"/>
      <c r="G34" s="26"/>
      <c r="H34" s="4"/>
      <c r="I34" s="4"/>
      <c r="J34" s="4"/>
    </row>
    <row r="35" spans="1:10" s="7" customFormat="1" x14ac:dyDescent="0.25">
      <c r="A35" s="30" t="s">
        <v>16</v>
      </c>
      <c r="B35" s="5" t="s">
        <v>27</v>
      </c>
      <c r="C35" s="6"/>
      <c r="D35" s="6"/>
      <c r="E35" s="6"/>
      <c r="F35" s="6"/>
      <c r="G35" s="26"/>
      <c r="H35" s="4"/>
      <c r="I35" s="4"/>
      <c r="J35" s="4"/>
    </row>
    <row r="36" spans="1:10" s="7" customFormat="1" x14ac:dyDescent="0.25">
      <c r="A36" s="30" t="s">
        <v>19</v>
      </c>
      <c r="B36" s="5" t="s">
        <v>31</v>
      </c>
      <c r="C36" s="6"/>
      <c r="D36" s="6"/>
      <c r="E36" s="6"/>
      <c r="F36" s="6"/>
      <c r="G36" s="26"/>
      <c r="H36" s="4"/>
      <c r="I36" s="4"/>
      <c r="J36" s="4"/>
    </row>
    <row r="37" spans="1:10" s="4" customFormat="1" x14ac:dyDescent="0.25">
      <c r="A37" s="29">
        <v>4</v>
      </c>
      <c r="B37" s="2" t="s">
        <v>42</v>
      </c>
      <c r="C37" s="3">
        <f>SUM(C38:C40)</f>
        <v>0</v>
      </c>
      <c r="D37" s="3">
        <f t="shared" ref="D37:G37" si="35">SUM(D38:D40)</f>
        <v>0</v>
      </c>
      <c r="E37" s="3">
        <f t="shared" si="35"/>
        <v>86643</v>
      </c>
      <c r="F37" s="3">
        <f t="shared" si="35"/>
        <v>48947</v>
      </c>
      <c r="G37" s="28">
        <f t="shared" si="35"/>
        <v>41045</v>
      </c>
    </row>
    <row r="38" spans="1:10" s="7" customFormat="1" x14ac:dyDescent="0.25">
      <c r="A38" s="30" t="s">
        <v>17</v>
      </c>
      <c r="B38" s="5" t="s">
        <v>35</v>
      </c>
      <c r="C38" s="6"/>
      <c r="D38" s="6"/>
      <c r="E38" s="6">
        <v>7000</v>
      </c>
      <c r="F38" s="6">
        <v>0</v>
      </c>
      <c r="G38" s="26">
        <v>0</v>
      </c>
      <c r="H38" s="4"/>
      <c r="I38" s="4"/>
      <c r="J38" s="4"/>
    </row>
    <row r="39" spans="1:10" s="7" customFormat="1" x14ac:dyDescent="0.25">
      <c r="A39" s="30" t="s">
        <v>18</v>
      </c>
      <c r="B39" s="5" t="s">
        <v>28</v>
      </c>
      <c r="C39" s="6"/>
      <c r="D39" s="6"/>
      <c r="E39" s="6">
        <v>79643</v>
      </c>
      <c r="F39" s="6">
        <v>48947</v>
      </c>
      <c r="G39" s="26">
        <v>41045</v>
      </c>
      <c r="H39" s="4"/>
      <c r="I39" s="4"/>
      <c r="J39" s="4"/>
    </row>
    <row r="40" spans="1:10" s="7" customFormat="1" x14ac:dyDescent="0.25">
      <c r="A40" s="30" t="s">
        <v>20</v>
      </c>
      <c r="B40" s="5" t="s">
        <v>29</v>
      </c>
      <c r="C40" s="6"/>
      <c r="D40" s="6"/>
      <c r="E40" s="6"/>
      <c r="F40" s="6"/>
      <c r="G40" s="26"/>
      <c r="H40" s="4"/>
      <c r="I40" s="4"/>
      <c r="J40" s="4"/>
    </row>
    <row r="41" spans="1:10" s="7" customFormat="1" x14ac:dyDescent="0.25">
      <c r="A41" s="27" t="s">
        <v>48</v>
      </c>
      <c r="B41" s="2" t="s">
        <v>47</v>
      </c>
      <c r="C41" s="3">
        <f>C42</f>
        <v>0</v>
      </c>
      <c r="D41" s="3">
        <f t="shared" ref="D41:G42" si="36">D42</f>
        <v>0</v>
      </c>
      <c r="E41" s="3">
        <f t="shared" si="36"/>
        <v>0</v>
      </c>
      <c r="F41" s="3">
        <f t="shared" si="36"/>
        <v>0</v>
      </c>
      <c r="G41" s="28">
        <f t="shared" si="36"/>
        <v>0</v>
      </c>
      <c r="H41" s="4"/>
      <c r="I41" s="4"/>
      <c r="J41" s="4"/>
    </row>
    <row r="42" spans="1:10" s="7" customFormat="1" x14ac:dyDescent="0.25">
      <c r="A42" s="29" t="s">
        <v>23</v>
      </c>
      <c r="B42" s="2" t="s">
        <v>0</v>
      </c>
      <c r="C42" s="3">
        <f>C43</f>
        <v>0</v>
      </c>
      <c r="D42" s="3">
        <f t="shared" si="36"/>
        <v>0</v>
      </c>
      <c r="E42" s="3">
        <f t="shared" si="36"/>
        <v>0</v>
      </c>
      <c r="F42" s="3">
        <f t="shared" si="36"/>
        <v>0</v>
      </c>
      <c r="G42" s="28">
        <f t="shared" si="36"/>
        <v>0</v>
      </c>
      <c r="H42" s="4"/>
      <c r="I42" s="4"/>
      <c r="J42" s="4"/>
    </row>
    <row r="43" spans="1:10" s="7" customFormat="1" x14ac:dyDescent="0.25">
      <c r="A43" s="29">
        <v>3</v>
      </c>
      <c r="B43" s="2" t="s">
        <v>40</v>
      </c>
      <c r="C43" s="3">
        <f>SUM(C44:C48)</f>
        <v>0</v>
      </c>
      <c r="D43" s="3">
        <f t="shared" ref="D43:G43" si="37">SUM(D44:D48)</f>
        <v>0</v>
      </c>
      <c r="E43" s="3">
        <f t="shared" si="37"/>
        <v>0</v>
      </c>
      <c r="F43" s="3">
        <f t="shared" si="37"/>
        <v>0</v>
      </c>
      <c r="G43" s="28">
        <f t="shared" si="37"/>
        <v>0</v>
      </c>
      <c r="H43" s="4"/>
      <c r="I43" s="4"/>
      <c r="J43" s="4"/>
    </row>
    <row r="44" spans="1:10" s="7" customFormat="1" x14ac:dyDescent="0.25">
      <c r="A44" s="30" t="s">
        <v>8</v>
      </c>
      <c r="B44" s="5" t="s">
        <v>25</v>
      </c>
      <c r="C44" s="6"/>
      <c r="D44" s="6"/>
      <c r="E44" s="6"/>
      <c r="F44" s="6"/>
      <c r="G44" s="26"/>
      <c r="H44" s="4"/>
      <c r="I44" s="4"/>
      <c r="J44" s="4"/>
    </row>
    <row r="45" spans="1:10" s="7" customFormat="1" x14ac:dyDescent="0.25">
      <c r="A45" s="30" t="s">
        <v>14</v>
      </c>
      <c r="B45" s="5" t="s">
        <v>24</v>
      </c>
      <c r="C45" s="6"/>
      <c r="D45" s="6"/>
      <c r="E45" s="6"/>
      <c r="F45" s="6"/>
      <c r="G45" s="26"/>
      <c r="H45" s="4"/>
      <c r="I45" s="4"/>
      <c r="J45" s="4"/>
    </row>
    <row r="46" spans="1:10" s="7" customFormat="1" x14ac:dyDescent="0.25">
      <c r="A46" s="30" t="s">
        <v>15</v>
      </c>
      <c r="B46" s="5" t="s">
        <v>26</v>
      </c>
      <c r="C46" s="6"/>
      <c r="D46" s="6"/>
      <c r="E46" s="6"/>
      <c r="F46" s="6"/>
      <c r="G46" s="26"/>
      <c r="H46" s="4"/>
      <c r="I46" s="4"/>
      <c r="J46" s="4"/>
    </row>
    <row r="47" spans="1:10" s="7" customFormat="1" x14ac:dyDescent="0.25">
      <c r="A47" s="30" t="s">
        <v>16</v>
      </c>
      <c r="B47" s="5" t="s">
        <v>27</v>
      </c>
      <c r="C47" s="6"/>
      <c r="D47" s="6"/>
      <c r="E47" s="6"/>
      <c r="F47" s="6"/>
      <c r="G47" s="26"/>
      <c r="H47" s="4"/>
      <c r="I47" s="4"/>
      <c r="J47" s="4"/>
    </row>
    <row r="48" spans="1:10" s="7" customFormat="1" x14ac:dyDescent="0.25">
      <c r="A48" s="30" t="s">
        <v>19</v>
      </c>
      <c r="B48" s="5" t="s">
        <v>31</v>
      </c>
      <c r="C48" s="6"/>
      <c r="D48" s="6"/>
      <c r="E48" s="6"/>
      <c r="F48" s="6"/>
      <c r="G48" s="26"/>
      <c r="H48" s="4"/>
      <c r="I48" s="4"/>
      <c r="J48" s="4"/>
    </row>
    <row r="49" spans="1:7" s="4" customFormat="1" x14ac:dyDescent="0.25">
      <c r="A49" s="27" t="s">
        <v>11</v>
      </c>
      <c r="B49" s="2" t="s">
        <v>12</v>
      </c>
      <c r="C49" s="3">
        <f>C59</f>
        <v>2240</v>
      </c>
      <c r="D49" s="3">
        <v>0</v>
      </c>
      <c r="E49" s="3">
        <v>0</v>
      </c>
      <c r="F49" s="3">
        <v>0</v>
      </c>
      <c r="G49" s="28">
        <v>0</v>
      </c>
    </row>
    <row r="50" spans="1:7" s="4" customFormat="1" x14ac:dyDescent="0.25">
      <c r="A50" s="29" t="s">
        <v>33</v>
      </c>
      <c r="B50" s="2" t="s">
        <v>1</v>
      </c>
      <c r="C50" s="3"/>
      <c r="D50" s="3"/>
      <c r="E50" s="3"/>
      <c r="F50" s="3"/>
      <c r="G50" s="28"/>
    </row>
    <row r="51" spans="1:7" s="4" customFormat="1" x14ac:dyDescent="0.25">
      <c r="A51" s="29">
        <v>3</v>
      </c>
      <c r="B51" s="2" t="s">
        <v>40</v>
      </c>
      <c r="C51" s="3"/>
      <c r="D51" s="3"/>
      <c r="E51" s="3"/>
      <c r="F51" s="3"/>
      <c r="G51" s="28"/>
    </row>
    <row r="52" spans="1:7" s="7" customFormat="1" x14ac:dyDescent="0.25">
      <c r="A52" s="30" t="s">
        <v>8</v>
      </c>
      <c r="B52" s="5" t="s">
        <v>25</v>
      </c>
      <c r="C52" s="6"/>
      <c r="D52" s="6"/>
      <c r="E52" s="6"/>
      <c r="F52" s="6"/>
      <c r="G52" s="26"/>
    </row>
    <row r="53" spans="1:7" s="7" customFormat="1" x14ac:dyDescent="0.25">
      <c r="A53" s="30" t="s">
        <v>14</v>
      </c>
      <c r="B53" s="5" t="s">
        <v>24</v>
      </c>
      <c r="C53" s="6"/>
      <c r="D53" s="6"/>
      <c r="E53" s="6"/>
      <c r="F53" s="6"/>
      <c r="G53" s="26"/>
    </row>
    <row r="54" spans="1:7" s="7" customFormat="1" x14ac:dyDescent="0.25">
      <c r="A54" s="30" t="s">
        <v>22</v>
      </c>
      <c r="B54" s="5" t="s">
        <v>32</v>
      </c>
      <c r="C54" s="6"/>
      <c r="D54" s="6"/>
      <c r="E54" s="6"/>
      <c r="F54" s="6"/>
      <c r="G54" s="26"/>
    </row>
    <row r="55" spans="1:7" s="7" customFormat="1" x14ac:dyDescent="0.25">
      <c r="A55" s="30" t="s">
        <v>21</v>
      </c>
      <c r="B55" s="5" t="s">
        <v>30</v>
      </c>
      <c r="C55" s="6"/>
      <c r="D55" s="6"/>
      <c r="E55" s="6"/>
      <c r="F55" s="6"/>
      <c r="G55" s="26"/>
    </row>
    <row r="56" spans="1:7" s="7" customFormat="1" x14ac:dyDescent="0.25">
      <c r="A56" s="30" t="s">
        <v>19</v>
      </c>
      <c r="B56" s="5" t="s">
        <v>31</v>
      </c>
      <c r="C56" s="6"/>
      <c r="D56" s="6"/>
      <c r="E56" s="6"/>
      <c r="F56" s="6"/>
      <c r="G56" s="26"/>
    </row>
    <row r="57" spans="1:7" s="4" customFormat="1" x14ac:dyDescent="0.25">
      <c r="A57" s="29">
        <v>4</v>
      </c>
      <c r="B57" s="2" t="s">
        <v>42</v>
      </c>
      <c r="C57" s="3"/>
      <c r="D57" s="3"/>
      <c r="E57" s="3"/>
      <c r="F57" s="3"/>
      <c r="G57" s="28"/>
    </row>
    <row r="58" spans="1:7" s="7" customFormat="1" x14ac:dyDescent="0.25">
      <c r="A58" s="30" t="s">
        <v>18</v>
      </c>
      <c r="B58" s="5" t="s">
        <v>28</v>
      </c>
      <c r="C58" s="6"/>
      <c r="D58" s="6"/>
      <c r="E58" s="6"/>
      <c r="F58" s="6"/>
      <c r="G58" s="26"/>
    </row>
    <row r="59" spans="1:7" s="4" customFormat="1" x14ac:dyDescent="0.25">
      <c r="A59" s="29" t="s">
        <v>36</v>
      </c>
      <c r="B59" s="2" t="s">
        <v>53</v>
      </c>
      <c r="C59" s="3">
        <f>C60+C66</f>
        <v>2240</v>
      </c>
      <c r="D59" s="3">
        <f t="shared" ref="D59:G59" si="38">D60+D66</f>
        <v>0</v>
      </c>
      <c r="E59" s="3">
        <f t="shared" si="38"/>
        <v>0</v>
      </c>
      <c r="F59" s="3">
        <f t="shared" si="38"/>
        <v>0</v>
      </c>
      <c r="G59" s="28">
        <f t="shared" si="38"/>
        <v>0</v>
      </c>
    </row>
    <row r="60" spans="1:7" s="4" customFormat="1" x14ac:dyDescent="0.25">
      <c r="A60" s="29">
        <v>3</v>
      </c>
      <c r="B60" s="2" t="s">
        <v>40</v>
      </c>
      <c r="C60" s="3"/>
      <c r="D60" s="3"/>
      <c r="E60" s="3"/>
      <c r="F60" s="3"/>
      <c r="G60" s="28"/>
    </row>
    <row r="61" spans="1:7" s="7" customFormat="1" x14ac:dyDescent="0.25">
      <c r="A61" s="30" t="s">
        <v>8</v>
      </c>
      <c r="B61" s="5" t="s">
        <v>25</v>
      </c>
      <c r="C61" s="6"/>
      <c r="D61" s="6"/>
      <c r="E61" s="6"/>
      <c r="F61" s="6"/>
      <c r="G61" s="26"/>
    </row>
    <row r="62" spans="1:7" s="7" customFormat="1" x14ac:dyDescent="0.25">
      <c r="A62" s="30" t="s">
        <v>14</v>
      </c>
      <c r="B62" s="5" t="s">
        <v>24</v>
      </c>
      <c r="C62" s="6"/>
      <c r="D62" s="6"/>
      <c r="E62" s="6"/>
      <c r="F62" s="6"/>
      <c r="G62" s="26"/>
    </row>
    <row r="63" spans="1:7" s="7" customFormat="1" x14ac:dyDescent="0.25">
      <c r="A63" s="30" t="s">
        <v>22</v>
      </c>
      <c r="B63" s="5" t="s">
        <v>32</v>
      </c>
      <c r="C63" s="6"/>
      <c r="D63" s="6"/>
      <c r="E63" s="6"/>
      <c r="F63" s="6"/>
      <c r="G63" s="26"/>
    </row>
    <row r="64" spans="1:7" s="7" customFormat="1" x14ac:dyDescent="0.25">
      <c r="A64" s="30" t="s">
        <v>21</v>
      </c>
      <c r="B64" s="5" t="s">
        <v>30</v>
      </c>
      <c r="C64" s="6"/>
      <c r="D64" s="6"/>
      <c r="E64" s="6"/>
      <c r="F64" s="6"/>
      <c r="G64" s="26"/>
    </row>
    <row r="65" spans="1:13" s="7" customFormat="1" x14ac:dyDescent="0.25">
      <c r="A65" s="30" t="s">
        <v>19</v>
      </c>
      <c r="B65" s="5" t="s">
        <v>31</v>
      </c>
      <c r="C65" s="6"/>
      <c r="D65" s="6"/>
      <c r="E65" s="6"/>
      <c r="F65" s="6"/>
      <c r="G65" s="26"/>
    </row>
    <row r="66" spans="1:13" s="4" customFormat="1" x14ac:dyDescent="0.25">
      <c r="A66" s="29">
        <v>4</v>
      </c>
      <c r="B66" s="2" t="s">
        <v>42</v>
      </c>
      <c r="C66" s="3">
        <f>SUM(C67)</f>
        <v>2240</v>
      </c>
      <c r="D66" s="3">
        <f t="shared" ref="D66:G66" si="39">SUM(D67)</f>
        <v>0</v>
      </c>
      <c r="E66" s="3">
        <f t="shared" si="39"/>
        <v>0</v>
      </c>
      <c r="F66" s="3">
        <f t="shared" si="39"/>
        <v>0</v>
      </c>
      <c r="G66" s="28">
        <f t="shared" si="39"/>
        <v>0</v>
      </c>
    </row>
    <row r="67" spans="1:13" s="7" customFormat="1" x14ac:dyDescent="0.25">
      <c r="A67" s="30" t="s">
        <v>18</v>
      </c>
      <c r="B67" s="5" t="s">
        <v>28</v>
      </c>
      <c r="C67" s="6">
        <v>2240</v>
      </c>
      <c r="D67" s="6"/>
      <c r="E67" s="6"/>
      <c r="F67" s="6"/>
      <c r="G67" s="26"/>
    </row>
    <row r="68" spans="1:13" s="4" customFormat="1" ht="21" customHeight="1" x14ac:dyDescent="0.25">
      <c r="A68" s="27" t="s">
        <v>61</v>
      </c>
      <c r="B68" s="2" t="s">
        <v>54</v>
      </c>
      <c r="C68" s="3">
        <f>C69+C77+C87+C97+C107+C130+C151+C163+C175+C187</f>
        <v>977045</v>
      </c>
      <c r="D68" s="3">
        <f t="shared" ref="D68:G68" si="40">D69+D77+D87+D97+D107+D130+D151+D163+D175+D187</f>
        <v>1010858</v>
      </c>
      <c r="E68" s="3">
        <f t="shared" si="40"/>
        <v>1148600</v>
      </c>
      <c r="F68" s="3">
        <f t="shared" si="40"/>
        <v>875519</v>
      </c>
      <c r="G68" s="28">
        <f t="shared" si="40"/>
        <v>773709</v>
      </c>
      <c r="H68" s="18"/>
      <c r="I68" s="13"/>
      <c r="J68" s="13"/>
      <c r="K68" s="13"/>
      <c r="L68" s="13"/>
      <c r="M68" s="13"/>
    </row>
    <row r="69" spans="1:13" s="4" customFormat="1" x14ac:dyDescent="0.25">
      <c r="A69" s="29" t="s">
        <v>8</v>
      </c>
      <c r="B69" s="2" t="s">
        <v>9</v>
      </c>
      <c r="C69" s="3">
        <f t="shared" ref="C69:D69" si="41">C70+C75</f>
        <v>167283</v>
      </c>
      <c r="D69" s="3">
        <f t="shared" si="41"/>
        <v>160246</v>
      </c>
      <c r="E69" s="3">
        <f>E70+E75</f>
        <v>155142</v>
      </c>
      <c r="F69" s="3">
        <f t="shared" ref="F69:G69" si="42">F70+F75</f>
        <v>155142</v>
      </c>
      <c r="G69" s="28">
        <f t="shared" si="42"/>
        <v>155142</v>
      </c>
    </row>
    <row r="70" spans="1:13" s="4" customFormat="1" x14ac:dyDescent="0.25">
      <c r="A70" s="29">
        <v>3</v>
      </c>
      <c r="B70" s="2" t="s">
        <v>40</v>
      </c>
      <c r="C70" s="3">
        <f t="shared" ref="C70:D70" si="43">SUM(C71:C74)</f>
        <v>163533</v>
      </c>
      <c r="D70" s="3">
        <f t="shared" si="43"/>
        <v>155246</v>
      </c>
      <c r="E70" s="3">
        <f>SUM(E71:E74)</f>
        <v>152642</v>
      </c>
      <c r="F70" s="3">
        <f t="shared" ref="F70:G70" si="44">SUM(F71:F74)</f>
        <v>152642</v>
      </c>
      <c r="G70" s="28">
        <f t="shared" si="44"/>
        <v>152642</v>
      </c>
    </row>
    <row r="71" spans="1:13" s="7" customFormat="1" x14ac:dyDescent="0.25">
      <c r="A71" s="30" t="s">
        <v>8</v>
      </c>
      <c r="B71" s="5" t="s">
        <v>25</v>
      </c>
      <c r="C71" s="6">
        <v>33460</v>
      </c>
      <c r="D71" s="6">
        <v>45000</v>
      </c>
      <c r="E71" s="6">
        <v>45000</v>
      </c>
      <c r="F71" s="6">
        <v>45000</v>
      </c>
      <c r="G71" s="26">
        <v>45000</v>
      </c>
      <c r="H71" s="4"/>
      <c r="I71" s="4"/>
      <c r="J71" s="4"/>
    </row>
    <row r="72" spans="1:13" s="7" customFormat="1" x14ac:dyDescent="0.25">
      <c r="A72" s="30" t="s">
        <v>14</v>
      </c>
      <c r="B72" s="5" t="s">
        <v>24</v>
      </c>
      <c r="C72" s="6">
        <v>130073</v>
      </c>
      <c r="D72" s="6">
        <v>110246</v>
      </c>
      <c r="E72" s="6">
        <v>101392</v>
      </c>
      <c r="F72" s="6">
        <v>101392</v>
      </c>
      <c r="G72" s="26">
        <v>101392</v>
      </c>
      <c r="H72" s="4"/>
      <c r="I72" s="4"/>
      <c r="J72" s="4"/>
    </row>
    <row r="73" spans="1:13" s="7" customFormat="1" x14ac:dyDescent="0.25">
      <c r="A73" s="30" t="s">
        <v>15</v>
      </c>
      <c r="B73" s="5" t="s">
        <v>26</v>
      </c>
      <c r="C73" s="6"/>
      <c r="D73" s="6"/>
      <c r="E73" s="6"/>
      <c r="F73" s="6"/>
      <c r="G73" s="26"/>
      <c r="H73" s="4"/>
      <c r="I73" s="4"/>
      <c r="J73" s="4"/>
    </row>
    <row r="74" spans="1:13" s="7" customFormat="1" x14ac:dyDescent="0.25">
      <c r="A74" s="30" t="s">
        <v>16</v>
      </c>
      <c r="B74" s="5" t="s">
        <v>27</v>
      </c>
      <c r="C74" s="6"/>
      <c r="D74" s="6"/>
      <c r="E74" s="6">
        <v>6250</v>
      </c>
      <c r="F74" s="6">
        <v>6250</v>
      </c>
      <c r="G74" s="26">
        <v>6250</v>
      </c>
      <c r="H74" s="4"/>
      <c r="I74" s="4"/>
      <c r="J74" s="4"/>
    </row>
    <row r="75" spans="1:13" s="4" customFormat="1" x14ac:dyDescent="0.25">
      <c r="A75" s="29">
        <v>4</v>
      </c>
      <c r="B75" s="2" t="s">
        <v>42</v>
      </c>
      <c r="C75" s="3">
        <f t="shared" ref="C75:G75" si="45">SUM(C76)</f>
        <v>3750</v>
      </c>
      <c r="D75" s="3">
        <f t="shared" si="45"/>
        <v>5000</v>
      </c>
      <c r="E75" s="3">
        <f t="shared" si="45"/>
        <v>2500</v>
      </c>
      <c r="F75" s="3">
        <f t="shared" si="45"/>
        <v>2500</v>
      </c>
      <c r="G75" s="28">
        <f t="shared" si="45"/>
        <v>2500</v>
      </c>
    </row>
    <row r="76" spans="1:13" s="7" customFormat="1" x14ac:dyDescent="0.25">
      <c r="A76" s="30" t="s">
        <v>18</v>
      </c>
      <c r="B76" s="5" t="s">
        <v>28</v>
      </c>
      <c r="C76" s="6">
        <v>3750</v>
      </c>
      <c r="D76" s="6">
        <v>5000</v>
      </c>
      <c r="E76" s="6">
        <v>2500</v>
      </c>
      <c r="F76" s="6">
        <v>2500</v>
      </c>
      <c r="G76" s="26">
        <v>2500</v>
      </c>
      <c r="H76" s="4"/>
      <c r="I76" s="4"/>
      <c r="J76" s="4"/>
    </row>
    <row r="77" spans="1:13" s="4" customFormat="1" x14ac:dyDescent="0.25">
      <c r="A77" s="29" t="s">
        <v>2</v>
      </c>
      <c r="B77" s="2" t="s">
        <v>3</v>
      </c>
      <c r="C77" s="3">
        <f t="shared" ref="C77:D77" si="46">C78+C84</f>
        <v>537458</v>
      </c>
      <c r="D77" s="3">
        <f t="shared" si="46"/>
        <v>509254</v>
      </c>
      <c r="E77" s="3">
        <f>E78+E84</f>
        <v>512442</v>
      </c>
      <c r="F77" s="3">
        <f t="shared" ref="F77:G77" si="47">F78+F84</f>
        <v>512442</v>
      </c>
      <c r="G77" s="28">
        <f t="shared" si="47"/>
        <v>512442</v>
      </c>
    </row>
    <row r="78" spans="1:13" s="4" customFormat="1" x14ac:dyDescent="0.25">
      <c r="A78" s="29">
        <v>3</v>
      </c>
      <c r="B78" s="2" t="s">
        <v>40</v>
      </c>
      <c r="C78" s="3">
        <f t="shared" ref="C78:D78" si="48">SUM(C79:C83)</f>
        <v>517955</v>
      </c>
      <c r="D78" s="3">
        <f t="shared" si="48"/>
        <v>472254</v>
      </c>
      <c r="E78" s="3">
        <f>SUM(E79:E83)</f>
        <v>469442</v>
      </c>
      <c r="F78" s="3">
        <f t="shared" ref="F78:G78" si="49">SUM(F79:F83)</f>
        <v>476442</v>
      </c>
      <c r="G78" s="28">
        <f t="shared" si="49"/>
        <v>481442</v>
      </c>
    </row>
    <row r="79" spans="1:13" s="7" customFormat="1" x14ac:dyDescent="0.25">
      <c r="A79" s="30" t="s">
        <v>8</v>
      </c>
      <c r="B79" s="5" t="s">
        <v>25</v>
      </c>
      <c r="C79" s="6">
        <v>167521</v>
      </c>
      <c r="D79" s="6">
        <v>150000</v>
      </c>
      <c r="E79" s="6">
        <v>152550</v>
      </c>
      <c r="F79" s="6">
        <v>153500</v>
      </c>
      <c r="G79" s="26">
        <v>153550</v>
      </c>
      <c r="H79" s="4"/>
      <c r="I79" s="4"/>
      <c r="J79" s="4"/>
    </row>
    <row r="80" spans="1:13" s="7" customFormat="1" x14ac:dyDescent="0.25">
      <c r="A80" s="30" t="s">
        <v>14</v>
      </c>
      <c r="B80" s="5" t="s">
        <v>24</v>
      </c>
      <c r="C80" s="6">
        <v>335671</v>
      </c>
      <c r="D80" s="6">
        <v>314754</v>
      </c>
      <c r="E80" s="6">
        <v>314392</v>
      </c>
      <c r="F80" s="6">
        <v>320442</v>
      </c>
      <c r="G80" s="26">
        <v>325392</v>
      </c>
      <c r="H80" s="4"/>
      <c r="I80" s="4"/>
      <c r="J80" s="4"/>
    </row>
    <row r="81" spans="1:10" s="7" customFormat="1" x14ac:dyDescent="0.25">
      <c r="A81" s="30" t="s">
        <v>15</v>
      </c>
      <c r="B81" s="5" t="s">
        <v>26</v>
      </c>
      <c r="C81" s="6">
        <v>3808</v>
      </c>
      <c r="D81" s="6">
        <v>1000</v>
      </c>
      <c r="E81" s="6">
        <v>1000</v>
      </c>
      <c r="F81" s="6">
        <v>1000</v>
      </c>
      <c r="G81" s="26">
        <v>1000</v>
      </c>
      <c r="H81" s="4"/>
      <c r="I81" s="4"/>
      <c r="J81" s="4"/>
    </row>
    <row r="82" spans="1:10" s="7" customFormat="1" x14ac:dyDescent="0.25">
      <c r="A82" s="30" t="s">
        <v>16</v>
      </c>
      <c r="B82" s="5" t="s">
        <v>27</v>
      </c>
      <c r="C82" s="6">
        <v>9706</v>
      </c>
      <c r="D82" s="6">
        <v>5000</v>
      </c>
      <c r="E82" s="6">
        <v>0</v>
      </c>
      <c r="F82" s="6">
        <v>0</v>
      </c>
      <c r="G82" s="26">
        <v>0</v>
      </c>
      <c r="H82" s="4"/>
      <c r="I82" s="4"/>
      <c r="J82" s="4"/>
    </row>
    <row r="83" spans="1:10" s="7" customFormat="1" x14ac:dyDescent="0.25">
      <c r="A83" s="30" t="s">
        <v>19</v>
      </c>
      <c r="B83" s="5" t="s">
        <v>31</v>
      </c>
      <c r="C83" s="6">
        <v>1249</v>
      </c>
      <c r="D83" s="6">
        <v>1500</v>
      </c>
      <c r="E83" s="6">
        <v>1500</v>
      </c>
      <c r="F83" s="6">
        <v>1500</v>
      </c>
      <c r="G83" s="26">
        <v>1500</v>
      </c>
      <c r="H83" s="4"/>
      <c r="I83" s="4"/>
      <c r="J83" s="4"/>
    </row>
    <row r="84" spans="1:10" s="4" customFormat="1" x14ac:dyDescent="0.25">
      <c r="A84" s="29">
        <v>4</v>
      </c>
      <c r="B84" s="2" t="s">
        <v>42</v>
      </c>
      <c r="C84" s="3">
        <f t="shared" ref="C84" si="50">SUM(C85:C86)</f>
        <v>19503</v>
      </c>
      <c r="D84" s="3">
        <f t="shared" ref="D84" si="51">SUM(D85:D86)</f>
        <v>37000</v>
      </c>
      <c r="E84" s="3">
        <f t="shared" ref="E84" si="52">SUM(E85:E86)</f>
        <v>43000</v>
      </c>
      <c r="F84" s="3">
        <f t="shared" ref="F84" si="53">SUM(F85:F86)</f>
        <v>36000</v>
      </c>
      <c r="G84" s="28">
        <f t="shared" ref="G84" si="54">SUM(G85:G86)</f>
        <v>31000</v>
      </c>
    </row>
    <row r="85" spans="1:10" s="4" customFormat="1" x14ac:dyDescent="0.25">
      <c r="A85" s="30" t="s">
        <v>17</v>
      </c>
      <c r="B85" s="5" t="s">
        <v>35</v>
      </c>
      <c r="C85" s="3"/>
      <c r="D85" s="3">
        <v>2000</v>
      </c>
      <c r="E85" s="14">
        <v>1000</v>
      </c>
      <c r="F85" s="14">
        <v>1000</v>
      </c>
      <c r="G85" s="32">
        <v>1000</v>
      </c>
    </row>
    <row r="86" spans="1:10" s="7" customFormat="1" x14ac:dyDescent="0.25">
      <c r="A86" s="30" t="s">
        <v>18</v>
      </c>
      <c r="B86" s="5" t="s">
        <v>28</v>
      </c>
      <c r="C86" s="6">
        <v>19503</v>
      </c>
      <c r="D86" s="6">
        <v>35000</v>
      </c>
      <c r="E86" s="6">
        <v>42000</v>
      </c>
      <c r="F86" s="6">
        <v>35000</v>
      </c>
      <c r="G86" s="26">
        <v>30000</v>
      </c>
      <c r="H86" s="4"/>
      <c r="I86" s="4"/>
      <c r="J86" s="4"/>
    </row>
    <row r="87" spans="1:10" s="4" customFormat="1" x14ac:dyDescent="0.25">
      <c r="A87" s="29">
        <v>581</v>
      </c>
      <c r="B87" s="2" t="s">
        <v>10</v>
      </c>
      <c r="C87" s="3">
        <f t="shared" ref="C87:D87" si="55">C88+C94</f>
        <v>0</v>
      </c>
      <c r="D87" s="3">
        <f t="shared" si="55"/>
        <v>0</v>
      </c>
      <c r="E87" s="3">
        <f>E88+E94</f>
        <v>35800</v>
      </c>
      <c r="F87" s="3">
        <f t="shared" ref="F87:G87" si="56">F88+F94</f>
        <v>0</v>
      </c>
      <c r="G87" s="28">
        <f t="shared" si="56"/>
        <v>0</v>
      </c>
    </row>
    <row r="88" spans="1:10" s="4" customFormat="1" x14ac:dyDescent="0.25">
      <c r="A88" s="29">
        <v>3</v>
      </c>
      <c r="B88" s="2" t="s">
        <v>40</v>
      </c>
      <c r="C88" s="3">
        <f t="shared" ref="C88:D88" si="57">SUM(C89:C92)</f>
        <v>0</v>
      </c>
      <c r="D88" s="3">
        <f t="shared" si="57"/>
        <v>0</v>
      </c>
      <c r="E88" s="3">
        <f>SUM(E89:E92)</f>
        <v>35800</v>
      </c>
      <c r="F88" s="3">
        <f t="shared" ref="F88:G88" si="58">SUM(F89:F92)</f>
        <v>0</v>
      </c>
      <c r="G88" s="28">
        <f t="shared" si="58"/>
        <v>0</v>
      </c>
    </row>
    <row r="89" spans="1:10" s="7" customFormat="1" x14ac:dyDescent="0.25">
      <c r="A89" s="30" t="s">
        <v>8</v>
      </c>
      <c r="B89" s="5" t="s">
        <v>25</v>
      </c>
      <c r="C89" s="6"/>
      <c r="D89" s="6"/>
      <c r="E89" s="6">
        <v>35800</v>
      </c>
      <c r="F89" s="6">
        <v>0</v>
      </c>
      <c r="G89" s="26">
        <v>0</v>
      </c>
      <c r="H89" s="4"/>
      <c r="I89" s="4"/>
      <c r="J89" s="4"/>
    </row>
    <row r="90" spans="1:10" s="7" customFormat="1" x14ac:dyDescent="0.25">
      <c r="A90" s="30" t="s">
        <v>14</v>
      </c>
      <c r="B90" s="5" t="s">
        <v>24</v>
      </c>
      <c r="C90" s="6"/>
      <c r="D90" s="6"/>
      <c r="E90" s="6"/>
      <c r="F90" s="6"/>
      <c r="G90" s="26"/>
      <c r="H90" s="4"/>
      <c r="I90" s="4"/>
      <c r="J90" s="4"/>
    </row>
    <row r="91" spans="1:10" s="7" customFormat="1" x14ac:dyDescent="0.25">
      <c r="A91" s="30" t="s">
        <v>15</v>
      </c>
      <c r="B91" s="5" t="s">
        <v>26</v>
      </c>
      <c r="C91" s="6"/>
      <c r="D91" s="6"/>
      <c r="E91" s="6"/>
      <c r="F91" s="6"/>
      <c r="G91" s="26"/>
      <c r="H91" s="4"/>
      <c r="I91" s="4"/>
      <c r="J91" s="4"/>
    </row>
    <row r="92" spans="1:10" s="7" customFormat="1" x14ac:dyDescent="0.25">
      <c r="A92" s="30" t="s">
        <v>16</v>
      </c>
      <c r="B92" s="5" t="s">
        <v>27</v>
      </c>
      <c r="C92" s="6"/>
      <c r="D92" s="6"/>
      <c r="E92" s="6"/>
      <c r="F92" s="6"/>
      <c r="G92" s="26"/>
      <c r="H92" s="4"/>
      <c r="I92" s="4"/>
      <c r="J92" s="4"/>
    </row>
    <row r="93" spans="1:10" s="7" customFormat="1" x14ac:dyDescent="0.25">
      <c r="A93" s="30" t="s">
        <v>19</v>
      </c>
      <c r="B93" s="5" t="s">
        <v>31</v>
      </c>
      <c r="C93" s="6"/>
      <c r="D93" s="6"/>
      <c r="E93" s="6"/>
      <c r="F93" s="6"/>
      <c r="G93" s="26"/>
      <c r="H93" s="4"/>
      <c r="I93" s="4"/>
      <c r="J93" s="4"/>
    </row>
    <row r="94" spans="1:10" s="4" customFormat="1" x14ac:dyDescent="0.25">
      <c r="A94" s="29">
        <v>4</v>
      </c>
      <c r="B94" s="2" t="s">
        <v>42</v>
      </c>
      <c r="C94" s="3">
        <f t="shared" ref="C94" si="59">SUM(C95:C96)</f>
        <v>0</v>
      </c>
      <c r="D94" s="3">
        <f t="shared" ref="D94" si="60">SUM(D95:D96)</f>
        <v>0</v>
      </c>
      <c r="E94" s="3">
        <f t="shared" ref="E94" si="61">SUM(E95:E96)</f>
        <v>0</v>
      </c>
      <c r="F94" s="3">
        <f t="shared" ref="F94" si="62">SUM(F95:F96)</f>
        <v>0</v>
      </c>
      <c r="G94" s="28">
        <f t="shared" ref="G94" si="63">SUM(G95:G96)</f>
        <v>0</v>
      </c>
    </row>
    <row r="95" spans="1:10" s="4" customFormat="1" x14ac:dyDescent="0.25">
      <c r="A95" s="30" t="s">
        <v>17</v>
      </c>
      <c r="B95" s="5" t="s">
        <v>35</v>
      </c>
      <c r="C95" s="3"/>
      <c r="D95" s="3"/>
      <c r="E95" s="14"/>
      <c r="F95" s="14"/>
      <c r="G95" s="32"/>
    </row>
    <row r="96" spans="1:10" s="7" customFormat="1" x14ac:dyDescent="0.25">
      <c r="A96" s="30" t="s">
        <v>18</v>
      </c>
      <c r="B96" s="5" t="s">
        <v>28</v>
      </c>
      <c r="C96" s="6"/>
      <c r="D96" s="6"/>
      <c r="E96" s="6"/>
      <c r="F96" s="6"/>
      <c r="G96" s="26"/>
      <c r="H96" s="4"/>
      <c r="I96" s="4"/>
      <c r="J96" s="4"/>
    </row>
    <row r="97" spans="1:10" s="4" customFormat="1" x14ac:dyDescent="0.25">
      <c r="A97" s="29">
        <v>5011</v>
      </c>
      <c r="B97" s="2" t="s">
        <v>50</v>
      </c>
      <c r="C97" s="3">
        <f t="shared" ref="C97" si="64">C98+C104</f>
        <v>73086</v>
      </c>
      <c r="D97" s="3">
        <f t="shared" ref="D97" si="65">D98+D104</f>
        <v>61000</v>
      </c>
      <c r="E97" s="3">
        <f>E98+E104</f>
        <v>89084</v>
      </c>
      <c r="F97" s="3">
        <f t="shared" ref="F97" si="66">F98+F104</f>
        <v>85600</v>
      </c>
      <c r="G97" s="28">
        <f t="shared" ref="G97" si="67">G98+G104</f>
        <v>85600</v>
      </c>
    </row>
    <row r="98" spans="1:10" s="4" customFormat="1" x14ac:dyDescent="0.25">
      <c r="A98" s="29">
        <v>3</v>
      </c>
      <c r="B98" s="2" t="s">
        <v>40</v>
      </c>
      <c r="C98" s="3">
        <f t="shared" ref="C98:D98" si="68">SUM(C99:C102)</f>
        <v>73086</v>
      </c>
      <c r="D98" s="3">
        <f t="shared" si="68"/>
        <v>58000</v>
      </c>
      <c r="E98" s="3">
        <f>SUM(E99:E102)</f>
        <v>88019</v>
      </c>
      <c r="F98" s="3">
        <f t="shared" ref="F98" si="69">SUM(F99:F102)</f>
        <v>82985</v>
      </c>
      <c r="G98" s="28">
        <f t="shared" ref="G98" si="70">SUM(G99:G102)</f>
        <v>84475</v>
      </c>
    </row>
    <row r="99" spans="1:10" s="7" customFormat="1" x14ac:dyDescent="0.25">
      <c r="A99" s="30" t="s">
        <v>8</v>
      </c>
      <c r="B99" s="5" t="s">
        <v>25</v>
      </c>
      <c r="C99" s="6">
        <v>30819</v>
      </c>
      <c r="D99" s="6">
        <v>58000</v>
      </c>
      <c r="E99" s="6">
        <v>83470</v>
      </c>
      <c r="F99" s="6">
        <v>80370</v>
      </c>
      <c r="G99" s="26">
        <v>83350</v>
      </c>
      <c r="H99" s="4"/>
      <c r="I99" s="4"/>
      <c r="J99" s="4"/>
    </row>
    <row r="100" spans="1:10" s="7" customFormat="1" x14ac:dyDescent="0.25">
      <c r="A100" s="30" t="s">
        <v>14</v>
      </c>
      <c r="B100" s="5" t="s">
        <v>24</v>
      </c>
      <c r="C100" s="6">
        <v>42267</v>
      </c>
      <c r="D100" s="6"/>
      <c r="E100" s="6">
        <v>4549</v>
      </c>
      <c r="F100" s="6">
        <v>2615</v>
      </c>
      <c r="G100" s="26">
        <v>1125</v>
      </c>
      <c r="H100" s="4"/>
      <c r="I100" s="4"/>
      <c r="J100" s="4"/>
    </row>
    <row r="101" spans="1:10" s="7" customFormat="1" x14ac:dyDescent="0.25">
      <c r="A101" s="30" t="s">
        <v>15</v>
      </c>
      <c r="B101" s="5" t="s">
        <v>26</v>
      </c>
      <c r="C101" s="6"/>
      <c r="D101" s="6"/>
      <c r="E101" s="6"/>
      <c r="F101" s="6"/>
      <c r="G101" s="26"/>
      <c r="H101" s="4"/>
      <c r="I101" s="4"/>
      <c r="J101" s="4"/>
    </row>
    <row r="102" spans="1:10" s="7" customFormat="1" x14ac:dyDescent="0.25">
      <c r="A102" s="30" t="s">
        <v>16</v>
      </c>
      <c r="B102" s="5" t="s">
        <v>27</v>
      </c>
      <c r="C102" s="6"/>
      <c r="D102" s="6"/>
      <c r="E102" s="6"/>
      <c r="F102" s="6"/>
      <c r="G102" s="26"/>
      <c r="H102" s="4"/>
      <c r="I102" s="4"/>
      <c r="J102" s="4"/>
    </row>
    <row r="103" spans="1:10" s="7" customFormat="1" x14ac:dyDescent="0.25">
      <c r="A103" s="30" t="s">
        <v>19</v>
      </c>
      <c r="B103" s="5" t="s">
        <v>31</v>
      </c>
      <c r="C103" s="6"/>
      <c r="D103" s="6"/>
      <c r="E103" s="6"/>
      <c r="F103" s="6"/>
      <c r="G103" s="26"/>
      <c r="H103" s="4"/>
      <c r="I103" s="4"/>
      <c r="J103" s="4"/>
    </row>
    <row r="104" spans="1:10" s="4" customFormat="1" x14ac:dyDescent="0.25">
      <c r="A104" s="29">
        <v>4</v>
      </c>
      <c r="B104" s="2" t="s">
        <v>42</v>
      </c>
      <c r="C104" s="3">
        <f t="shared" ref="C104" si="71">SUM(C105:C106)</f>
        <v>0</v>
      </c>
      <c r="D104" s="3">
        <f t="shared" ref="D104" si="72">SUM(D105:D106)</f>
        <v>3000</v>
      </c>
      <c r="E104" s="3">
        <f t="shared" ref="E104" si="73">SUM(E105:E106)</f>
        <v>1065</v>
      </c>
      <c r="F104" s="3">
        <f t="shared" ref="F104" si="74">SUM(F105:F106)</f>
        <v>2615</v>
      </c>
      <c r="G104" s="28">
        <f t="shared" ref="G104" si="75">SUM(G105:G106)</f>
        <v>1125</v>
      </c>
    </row>
    <row r="105" spans="1:10" s="4" customFormat="1" x14ac:dyDescent="0.25">
      <c r="A105" s="30" t="s">
        <v>17</v>
      </c>
      <c r="B105" s="5" t="s">
        <v>35</v>
      </c>
      <c r="C105" s="3"/>
      <c r="D105" s="3"/>
      <c r="E105" s="14">
        <v>1065</v>
      </c>
      <c r="F105" s="14">
        <v>2615</v>
      </c>
      <c r="G105" s="32">
        <v>1125</v>
      </c>
    </row>
    <row r="106" spans="1:10" s="7" customFormat="1" x14ac:dyDescent="0.25">
      <c r="A106" s="30" t="s">
        <v>18</v>
      </c>
      <c r="B106" s="5" t="s">
        <v>28</v>
      </c>
      <c r="C106" s="6"/>
      <c r="D106" s="6">
        <v>3000</v>
      </c>
      <c r="E106" s="6"/>
      <c r="F106" s="6"/>
      <c r="G106" s="26"/>
      <c r="H106" s="4"/>
      <c r="I106" s="4"/>
      <c r="J106" s="4"/>
    </row>
    <row r="107" spans="1:10" s="4" customFormat="1" x14ac:dyDescent="0.25">
      <c r="A107" s="29">
        <v>5012</v>
      </c>
      <c r="B107" s="2" t="s">
        <v>50</v>
      </c>
      <c r="C107" s="3">
        <f t="shared" ref="C107:D107" si="76">C108+C114</f>
        <v>0</v>
      </c>
      <c r="D107" s="3">
        <f t="shared" si="76"/>
        <v>0</v>
      </c>
      <c r="E107" s="3">
        <f>E108+E114</f>
        <v>14543</v>
      </c>
      <c r="F107" s="3">
        <f t="shared" ref="F107:G107" si="77">F108+F114</f>
        <v>13590</v>
      </c>
      <c r="G107" s="28">
        <f t="shared" si="77"/>
        <v>842</v>
      </c>
    </row>
    <row r="108" spans="1:10" s="4" customFormat="1" x14ac:dyDescent="0.25">
      <c r="A108" s="29">
        <v>3</v>
      </c>
      <c r="B108" s="2" t="s">
        <v>40</v>
      </c>
      <c r="C108" s="3">
        <f t="shared" ref="C108:D108" si="78">SUM(C109:C112)</f>
        <v>0</v>
      </c>
      <c r="D108" s="3">
        <f t="shared" si="78"/>
        <v>0</v>
      </c>
      <c r="E108" s="3">
        <f>SUM(E109:E112)</f>
        <v>14543</v>
      </c>
      <c r="F108" s="3">
        <f t="shared" ref="F108:G108" si="79">SUM(F109:F112)</f>
        <v>13590</v>
      </c>
      <c r="G108" s="28">
        <f t="shared" si="79"/>
        <v>842</v>
      </c>
    </row>
    <row r="109" spans="1:10" s="7" customFormat="1" x14ac:dyDescent="0.25">
      <c r="A109" s="30" t="s">
        <v>8</v>
      </c>
      <c r="B109" s="5" t="s">
        <v>25</v>
      </c>
      <c r="C109" s="6"/>
      <c r="D109" s="6"/>
      <c r="E109" s="6">
        <v>14543</v>
      </c>
      <c r="F109" s="6">
        <v>13590</v>
      </c>
      <c r="G109" s="26">
        <v>842</v>
      </c>
      <c r="H109" s="4"/>
      <c r="I109" s="4"/>
      <c r="J109" s="4"/>
    </row>
    <row r="110" spans="1:10" s="7" customFormat="1" x14ac:dyDescent="0.25">
      <c r="A110" s="30" t="s">
        <v>14</v>
      </c>
      <c r="B110" s="5" t="s">
        <v>24</v>
      </c>
      <c r="C110" s="6"/>
      <c r="D110" s="6"/>
      <c r="E110" s="6"/>
      <c r="F110" s="6"/>
      <c r="G110" s="26"/>
      <c r="H110" s="4"/>
      <c r="I110" s="4"/>
      <c r="J110" s="4"/>
    </row>
    <row r="111" spans="1:10" s="7" customFormat="1" x14ac:dyDescent="0.25">
      <c r="A111" s="30" t="s">
        <v>15</v>
      </c>
      <c r="B111" s="5" t="s">
        <v>26</v>
      </c>
      <c r="C111" s="6"/>
      <c r="D111" s="6"/>
      <c r="E111" s="6"/>
      <c r="F111" s="6"/>
      <c r="G111" s="26"/>
    </row>
    <row r="112" spans="1:10" s="7" customFormat="1" x14ac:dyDescent="0.25">
      <c r="A112" s="30" t="s">
        <v>16</v>
      </c>
      <c r="B112" s="5" t="s">
        <v>27</v>
      </c>
      <c r="C112" s="6"/>
      <c r="D112" s="6"/>
      <c r="E112" s="6"/>
      <c r="F112" s="6"/>
      <c r="G112" s="26"/>
    </row>
    <row r="113" spans="1:7" s="7" customFormat="1" x14ac:dyDescent="0.25">
      <c r="A113" s="30" t="s">
        <v>19</v>
      </c>
      <c r="B113" s="5" t="s">
        <v>31</v>
      </c>
      <c r="C113" s="6"/>
      <c r="D113" s="6"/>
      <c r="E113" s="6"/>
      <c r="F113" s="6"/>
      <c r="G113" s="26"/>
    </row>
    <row r="114" spans="1:7" s="4" customFormat="1" x14ac:dyDescent="0.25">
      <c r="A114" s="29">
        <v>4</v>
      </c>
      <c r="B114" s="2" t="s">
        <v>42</v>
      </c>
      <c r="C114" s="3">
        <f t="shared" ref="C114" si="80">SUM(C115:C116)</f>
        <v>0</v>
      </c>
      <c r="D114" s="3">
        <f t="shared" ref="D114" si="81">SUM(D115:D116)</f>
        <v>0</v>
      </c>
      <c r="E114" s="3">
        <f t="shared" ref="E114" si="82">SUM(E115:E116)</f>
        <v>0</v>
      </c>
      <c r="F114" s="3">
        <f t="shared" ref="F114" si="83">SUM(F115:F116)</f>
        <v>0</v>
      </c>
      <c r="G114" s="28">
        <f t="shared" ref="G114" si="84">SUM(G115:G116)</f>
        <v>0</v>
      </c>
    </row>
    <row r="115" spans="1:7" s="4" customFormat="1" x14ac:dyDescent="0.25">
      <c r="A115" s="30" t="s">
        <v>17</v>
      </c>
      <c r="B115" s="5" t="s">
        <v>35</v>
      </c>
      <c r="C115" s="3"/>
      <c r="D115" s="3"/>
      <c r="E115" s="14"/>
      <c r="F115" s="14"/>
      <c r="G115" s="32"/>
    </row>
    <row r="116" spans="1:7" s="7" customFormat="1" x14ac:dyDescent="0.25">
      <c r="A116" s="30" t="s">
        <v>18</v>
      </c>
      <c r="B116" s="5" t="s">
        <v>28</v>
      </c>
      <c r="C116" s="6"/>
      <c r="D116" s="6"/>
      <c r="E116" s="6"/>
      <c r="F116" s="6"/>
      <c r="G116" s="26"/>
    </row>
    <row r="117" spans="1:7" s="4" customFormat="1" x14ac:dyDescent="0.25">
      <c r="A117" s="29" t="s">
        <v>4</v>
      </c>
      <c r="B117" s="2" t="s">
        <v>5</v>
      </c>
      <c r="C117" s="3"/>
      <c r="D117" s="3"/>
      <c r="E117" s="3"/>
      <c r="F117" s="3"/>
      <c r="G117" s="28"/>
    </row>
    <row r="118" spans="1:7" s="4" customFormat="1" x14ac:dyDescent="0.25">
      <c r="A118" s="29">
        <v>3</v>
      </c>
      <c r="B118" s="2" t="s">
        <v>40</v>
      </c>
      <c r="C118" s="3"/>
      <c r="D118" s="3"/>
      <c r="E118" s="3"/>
      <c r="F118" s="3"/>
      <c r="G118" s="28"/>
    </row>
    <row r="119" spans="1:7" s="7" customFormat="1" x14ac:dyDescent="0.25">
      <c r="A119" s="30" t="s">
        <v>8</v>
      </c>
      <c r="B119" s="5" t="s">
        <v>25</v>
      </c>
      <c r="C119" s="6"/>
      <c r="D119" s="6"/>
      <c r="E119" s="6"/>
      <c r="F119" s="6"/>
      <c r="G119" s="26"/>
    </row>
    <row r="120" spans="1:7" s="7" customFormat="1" x14ac:dyDescent="0.25">
      <c r="A120" s="30" t="s">
        <v>14</v>
      </c>
      <c r="B120" s="5" t="s">
        <v>24</v>
      </c>
      <c r="C120" s="6"/>
      <c r="D120" s="6"/>
      <c r="E120" s="6"/>
      <c r="F120" s="6"/>
      <c r="G120" s="26"/>
    </row>
    <row r="121" spans="1:7" s="7" customFormat="1" x14ac:dyDescent="0.25">
      <c r="A121" s="30" t="s">
        <v>15</v>
      </c>
      <c r="B121" s="5" t="s">
        <v>26</v>
      </c>
      <c r="C121" s="6"/>
      <c r="D121" s="6"/>
      <c r="E121" s="6"/>
      <c r="F121" s="6"/>
      <c r="G121" s="26"/>
    </row>
    <row r="122" spans="1:7" s="7" customFormat="1" x14ac:dyDescent="0.25">
      <c r="A122" s="30" t="s">
        <v>22</v>
      </c>
      <c r="B122" s="5" t="s">
        <v>32</v>
      </c>
      <c r="C122" s="6"/>
      <c r="D122" s="6"/>
      <c r="E122" s="6"/>
      <c r="F122" s="6"/>
      <c r="G122" s="26"/>
    </row>
    <row r="123" spans="1:7" s="7" customFormat="1" x14ac:dyDescent="0.25">
      <c r="A123" s="30" t="s">
        <v>21</v>
      </c>
      <c r="B123" s="5" t="s">
        <v>30</v>
      </c>
      <c r="C123" s="6"/>
      <c r="D123" s="6"/>
      <c r="E123" s="6"/>
      <c r="F123" s="6"/>
      <c r="G123" s="26"/>
    </row>
    <row r="124" spans="1:7" s="7" customFormat="1" x14ac:dyDescent="0.25">
      <c r="A124" s="30" t="s">
        <v>16</v>
      </c>
      <c r="B124" s="5" t="s">
        <v>27</v>
      </c>
      <c r="C124" s="6"/>
      <c r="D124" s="6"/>
      <c r="E124" s="6"/>
      <c r="F124" s="6"/>
      <c r="G124" s="26"/>
    </row>
    <row r="125" spans="1:7" s="7" customFormat="1" x14ac:dyDescent="0.25">
      <c r="A125" s="30" t="s">
        <v>19</v>
      </c>
      <c r="B125" s="5" t="s">
        <v>31</v>
      </c>
      <c r="C125" s="6"/>
      <c r="D125" s="6"/>
      <c r="E125" s="6"/>
      <c r="F125" s="6"/>
      <c r="G125" s="26"/>
    </row>
    <row r="126" spans="1:7" s="4" customFormat="1" x14ac:dyDescent="0.25">
      <c r="A126" s="29">
        <v>4</v>
      </c>
      <c r="B126" s="2" t="s">
        <v>42</v>
      </c>
      <c r="C126" s="3"/>
      <c r="D126" s="3"/>
      <c r="E126" s="3"/>
      <c r="F126" s="3"/>
      <c r="G126" s="28"/>
    </row>
    <row r="127" spans="1:7" s="7" customFormat="1" x14ac:dyDescent="0.25">
      <c r="A127" s="30" t="s">
        <v>17</v>
      </c>
      <c r="B127" s="5" t="s">
        <v>35</v>
      </c>
      <c r="C127" s="6"/>
      <c r="D127" s="6"/>
      <c r="E127" s="6"/>
      <c r="F127" s="6"/>
      <c r="G127" s="26"/>
    </row>
    <row r="128" spans="1:7" s="7" customFormat="1" x14ac:dyDescent="0.25">
      <c r="A128" s="30" t="s">
        <v>18</v>
      </c>
      <c r="B128" s="5" t="s">
        <v>28</v>
      </c>
      <c r="C128" s="6"/>
      <c r="D128" s="6"/>
      <c r="E128" s="6"/>
      <c r="F128" s="6"/>
      <c r="G128" s="26"/>
    </row>
    <row r="129" spans="1:7" s="7" customFormat="1" x14ac:dyDescent="0.25">
      <c r="A129" s="30" t="s">
        <v>20</v>
      </c>
      <c r="B129" s="5" t="s">
        <v>29</v>
      </c>
      <c r="C129" s="6"/>
      <c r="D129" s="6"/>
      <c r="E129" s="6"/>
      <c r="F129" s="6"/>
      <c r="G129" s="26"/>
    </row>
    <row r="130" spans="1:7" s="4" customFormat="1" x14ac:dyDescent="0.25">
      <c r="A130" s="29" t="s">
        <v>34</v>
      </c>
      <c r="B130" s="2" t="s">
        <v>6</v>
      </c>
      <c r="C130" s="3">
        <f>C131+C138</f>
        <v>118810</v>
      </c>
      <c r="D130" s="3">
        <f>D131+D138</f>
        <v>43290</v>
      </c>
      <c r="E130" s="3">
        <f t="shared" ref="E130:G130" si="85">E131+E138</f>
        <v>0</v>
      </c>
      <c r="F130" s="3">
        <f t="shared" si="85"/>
        <v>0</v>
      </c>
      <c r="G130" s="28">
        <f t="shared" si="85"/>
        <v>0</v>
      </c>
    </row>
    <row r="131" spans="1:7" s="4" customFormat="1" x14ac:dyDescent="0.25">
      <c r="A131" s="29">
        <v>3</v>
      </c>
      <c r="B131" s="2" t="s">
        <v>40</v>
      </c>
      <c r="C131" s="3">
        <f>SUM(C132:C137)</f>
        <v>19058</v>
      </c>
      <c r="D131" s="3">
        <f>SUM(D132:D137)</f>
        <v>43290</v>
      </c>
      <c r="E131" s="3">
        <f t="shared" ref="E131:G131" si="86">SUM(E132:E137)</f>
        <v>0</v>
      </c>
      <c r="F131" s="3">
        <f t="shared" si="86"/>
        <v>0</v>
      </c>
      <c r="G131" s="28">
        <f t="shared" si="86"/>
        <v>0</v>
      </c>
    </row>
    <row r="132" spans="1:7" s="7" customFormat="1" x14ac:dyDescent="0.25">
      <c r="A132" s="30" t="s">
        <v>8</v>
      </c>
      <c r="B132" s="5" t="s">
        <v>25</v>
      </c>
      <c r="C132" s="6"/>
      <c r="D132" s="6"/>
      <c r="E132" s="6"/>
      <c r="F132" s="6"/>
      <c r="G132" s="26"/>
    </row>
    <row r="133" spans="1:7" s="7" customFormat="1" x14ac:dyDescent="0.25">
      <c r="A133" s="30" t="s">
        <v>14</v>
      </c>
      <c r="B133" s="5" t="s">
        <v>24</v>
      </c>
      <c r="C133" s="6">
        <v>19058</v>
      </c>
      <c r="D133" s="6">
        <v>43290</v>
      </c>
      <c r="E133" s="6"/>
      <c r="F133" s="6"/>
      <c r="G133" s="26"/>
    </row>
    <row r="134" spans="1:7" s="7" customFormat="1" x14ac:dyDescent="0.25">
      <c r="A134" s="30" t="s">
        <v>15</v>
      </c>
      <c r="B134" s="5" t="s">
        <v>26</v>
      </c>
      <c r="C134" s="6"/>
      <c r="D134" s="6"/>
      <c r="E134" s="6"/>
      <c r="F134" s="6"/>
      <c r="G134" s="26"/>
    </row>
    <row r="135" spans="1:7" s="7" customFormat="1" x14ac:dyDescent="0.25">
      <c r="A135" s="30" t="s">
        <v>21</v>
      </c>
      <c r="B135" s="5" t="s">
        <v>30</v>
      </c>
      <c r="C135" s="6"/>
      <c r="D135" s="6"/>
      <c r="E135" s="6"/>
      <c r="F135" s="6"/>
      <c r="G135" s="26"/>
    </row>
    <row r="136" spans="1:7" s="7" customFormat="1" x14ac:dyDescent="0.25">
      <c r="A136" s="30" t="s">
        <v>16</v>
      </c>
      <c r="B136" s="5" t="s">
        <v>27</v>
      </c>
      <c r="C136" s="6"/>
      <c r="D136" s="6"/>
      <c r="E136" s="6"/>
      <c r="F136" s="6"/>
      <c r="G136" s="26"/>
    </row>
    <row r="137" spans="1:7" s="7" customFormat="1" x14ac:dyDescent="0.25">
      <c r="A137" s="30" t="s">
        <v>19</v>
      </c>
      <c r="B137" s="5" t="s">
        <v>31</v>
      </c>
      <c r="C137" s="6"/>
      <c r="D137" s="6"/>
      <c r="E137" s="6"/>
      <c r="F137" s="6"/>
      <c r="G137" s="26"/>
    </row>
    <row r="138" spans="1:7" s="4" customFormat="1" x14ac:dyDescent="0.25">
      <c r="A138" s="29">
        <v>4</v>
      </c>
      <c r="B138" s="2" t="s">
        <v>42</v>
      </c>
      <c r="C138" s="3">
        <f>SUM(C139:C141)</f>
        <v>99752</v>
      </c>
      <c r="D138" s="3">
        <f>SUM(D139:D141)</f>
        <v>0</v>
      </c>
      <c r="E138" s="3">
        <f t="shared" ref="E138:G138" si="87">SUM(E139:E141)</f>
        <v>0</v>
      </c>
      <c r="F138" s="3">
        <f t="shared" si="87"/>
        <v>0</v>
      </c>
      <c r="G138" s="28">
        <f t="shared" si="87"/>
        <v>0</v>
      </c>
    </row>
    <row r="139" spans="1:7" s="7" customFormat="1" x14ac:dyDescent="0.25">
      <c r="A139" s="30" t="s">
        <v>17</v>
      </c>
      <c r="B139" s="5" t="s">
        <v>35</v>
      </c>
      <c r="C139" s="6">
        <v>1406</v>
      </c>
      <c r="D139" s="6"/>
      <c r="E139" s="6"/>
      <c r="F139" s="6"/>
      <c r="G139" s="26"/>
    </row>
    <row r="140" spans="1:7" s="7" customFormat="1" x14ac:dyDescent="0.25">
      <c r="A140" s="30" t="s">
        <v>18</v>
      </c>
      <c r="B140" s="5" t="s">
        <v>28</v>
      </c>
      <c r="C140" s="6">
        <v>98346</v>
      </c>
      <c r="D140" s="6"/>
      <c r="E140" s="6"/>
      <c r="F140" s="6"/>
      <c r="G140" s="26"/>
    </row>
    <row r="141" spans="1:7" s="7" customFormat="1" x14ac:dyDescent="0.25">
      <c r="A141" s="30" t="s">
        <v>20</v>
      </c>
      <c r="B141" s="5" t="s">
        <v>29</v>
      </c>
      <c r="C141" s="6"/>
      <c r="D141" s="6"/>
      <c r="E141" s="6"/>
      <c r="F141" s="6"/>
      <c r="G141" s="26"/>
    </row>
    <row r="142" spans="1:7" s="4" customFormat="1" x14ac:dyDescent="0.25">
      <c r="A142" s="29" t="s">
        <v>39</v>
      </c>
      <c r="B142" s="2" t="s">
        <v>7</v>
      </c>
      <c r="C142" s="3">
        <f>C143+C147</f>
        <v>0</v>
      </c>
      <c r="D142" s="3">
        <f>D143+D147</f>
        <v>0</v>
      </c>
      <c r="E142" s="3">
        <f t="shared" ref="E142:G142" si="88">E143+E147</f>
        <v>0</v>
      </c>
      <c r="F142" s="3">
        <f t="shared" si="88"/>
        <v>0</v>
      </c>
      <c r="G142" s="28">
        <f t="shared" si="88"/>
        <v>0</v>
      </c>
    </row>
    <row r="143" spans="1:7" s="4" customFormat="1" x14ac:dyDescent="0.25">
      <c r="A143" s="29">
        <v>3</v>
      </c>
      <c r="B143" s="2" t="s">
        <v>40</v>
      </c>
      <c r="C143" s="3">
        <f>SUM(C144:C146)</f>
        <v>0</v>
      </c>
      <c r="D143" s="3">
        <f>SUM(D144:D146)</f>
        <v>0</v>
      </c>
      <c r="E143" s="3">
        <f t="shared" ref="E143:G143" si="89">SUM(E144:E146)</f>
        <v>0</v>
      </c>
      <c r="F143" s="3">
        <f t="shared" si="89"/>
        <v>0</v>
      </c>
      <c r="G143" s="28">
        <f t="shared" si="89"/>
        <v>0</v>
      </c>
    </row>
    <row r="144" spans="1:7" s="7" customFormat="1" x14ac:dyDescent="0.25">
      <c r="A144" s="30" t="s">
        <v>8</v>
      </c>
      <c r="B144" s="5" t="s">
        <v>25</v>
      </c>
      <c r="C144" s="6"/>
      <c r="D144" s="6">
        <v>0</v>
      </c>
      <c r="E144" s="6"/>
      <c r="F144" s="6"/>
      <c r="G144" s="26"/>
    </row>
    <row r="145" spans="1:7" s="7" customFormat="1" x14ac:dyDescent="0.25">
      <c r="A145" s="30" t="s">
        <v>14</v>
      </c>
      <c r="B145" s="5" t="s">
        <v>24</v>
      </c>
      <c r="C145" s="6"/>
      <c r="D145" s="6">
        <v>0</v>
      </c>
      <c r="E145" s="6"/>
      <c r="F145" s="6"/>
      <c r="G145" s="26"/>
    </row>
    <row r="146" spans="1:7" s="7" customFormat="1" x14ac:dyDescent="0.25">
      <c r="A146" s="30" t="s">
        <v>15</v>
      </c>
      <c r="B146" s="5" t="s">
        <v>26</v>
      </c>
      <c r="C146" s="6"/>
      <c r="D146" s="6">
        <v>0</v>
      </c>
      <c r="E146" s="6"/>
      <c r="F146" s="6"/>
      <c r="G146" s="26"/>
    </row>
    <row r="147" spans="1:7" s="4" customFormat="1" x14ac:dyDescent="0.25">
      <c r="A147" s="29">
        <v>4</v>
      </c>
      <c r="B147" s="2" t="s">
        <v>42</v>
      </c>
      <c r="C147" s="3">
        <f t="shared" ref="C147:G147" si="90">SUM(C148:C150)</f>
        <v>0</v>
      </c>
      <c r="D147" s="3">
        <f t="shared" si="90"/>
        <v>0</v>
      </c>
      <c r="E147" s="3">
        <f t="shared" si="90"/>
        <v>0</v>
      </c>
      <c r="F147" s="3">
        <f t="shared" si="90"/>
        <v>0</v>
      </c>
      <c r="G147" s="28">
        <f t="shared" si="90"/>
        <v>0</v>
      </c>
    </row>
    <row r="148" spans="1:7" s="7" customFormat="1" x14ac:dyDescent="0.25">
      <c r="A148" s="30" t="s">
        <v>17</v>
      </c>
      <c r="B148" s="5" t="s">
        <v>35</v>
      </c>
      <c r="C148" s="6"/>
      <c r="D148" s="6"/>
      <c r="E148" s="6"/>
      <c r="F148" s="6"/>
      <c r="G148" s="26"/>
    </row>
    <row r="149" spans="1:7" s="7" customFormat="1" x14ac:dyDescent="0.25">
      <c r="A149" s="30" t="s">
        <v>18</v>
      </c>
      <c r="B149" s="5" t="s">
        <v>28</v>
      </c>
      <c r="C149" s="6"/>
      <c r="D149" s="6"/>
      <c r="E149" s="6"/>
      <c r="F149" s="6"/>
      <c r="G149" s="26"/>
    </row>
    <row r="150" spans="1:7" s="7" customFormat="1" x14ac:dyDescent="0.25">
      <c r="A150" s="30" t="s">
        <v>20</v>
      </c>
      <c r="B150" s="5" t="s">
        <v>29</v>
      </c>
      <c r="C150" s="6"/>
      <c r="D150" s="6"/>
      <c r="E150" s="6"/>
      <c r="F150" s="6"/>
      <c r="G150" s="26"/>
    </row>
    <row r="151" spans="1:7" s="7" customFormat="1" x14ac:dyDescent="0.25">
      <c r="A151" s="27"/>
      <c r="B151" s="2" t="s">
        <v>51</v>
      </c>
      <c r="C151" s="3">
        <f t="shared" ref="C151:G152" si="91">C152</f>
        <v>79827</v>
      </c>
      <c r="D151" s="3">
        <f t="shared" si="91"/>
        <v>73337</v>
      </c>
      <c r="E151" s="3">
        <f t="shared" si="91"/>
        <v>92760</v>
      </c>
      <c r="F151" s="3">
        <f t="shared" si="91"/>
        <v>8970</v>
      </c>
      <c r="G151" s="28">
        <f t="shared" si="91"/>
        <v>0</v>
      </c>
    </row>
    <row r="152" spans="1:7" s="7" customFormat="1" x14ac:dyDescent="0.25">
      <c r="A152" s="29">
        <v>51000</v>
      </c>
      <c r="B152" s="2" t="s">
        <v>49</v>
      </c>
      <c r="C152" s="3">
        <f t="shared" si="91"/>
        <v>79827</v>
      </c>
      <c r="D152" s="3">
        <f t="shared" si="91"/>
        <v>73337</v>
      </c>
      <c r="E152" s="3">
        <f t="shared" si="91"/>
        <v>92760</v>
      </c>
      <c r="F152" s="3">
        <f t="shared" si="91"/>
        <v>8970</v>
      </c>
      <c r="G152" s="28">
        <f t="shared" si="91"/>
        <v>0</v>
      </c>
    </row>
    <row r="153" spans="1:7" s="7" customFormat="1" x14ac:dyDescent="0.25">
      <c r="A153" s="29">
        <v>3</v>
      </c>
      <c r="B153" s="2" t="s">
        <v>40</v>
      </c>
      <c r="C153" s="3">
        <f t="shared" ref="C153:D153" si="92">SUM(C154:C159)</f>
        <v>79827</v>
      </c>
      <c r="D153" s="3">
        <f t="shared" si="92"/>
        <v>73337</v>
      </c>
      <c r="E153" s="3">
        <f>SUM(E154:E159)</f>
        <v>92760</v>
      </c>
      <c r="F153" s="3">
        <f t="shared" ref="F153:G153" si="93">SUM(F154:F159)</f>
        <v>8970</v>
      </c>
      <c r="G153" s="28">
        <f t="shared" si="93"/>
        <v>0</v>
      </c>
    </row>
    <row r="154" spans="1:7" s="7" customFormat="1" x14ac:dyDescent="0.25">
      <c r="A154" s="30" t="s">
        <v>8</v>
      </c>
      <c r="B154" s="5" t="s">
        <v>25</v>
      </c>
      <c r="C154" s="6"/>
      <c r="D154" s="6"/>
      <c r="E154" s="6"/>
      <c r="F154" s="6"/>
      <c r="G154" s="26"/>
    </row>
    <row r="155" spans="1:7" s="7" customFormat="1" x14ac:dyDescent="0.25">
      <c r="A155" s="30" t="s">
        <v>14</v>
      </c>
      <c r="B155" s="5" t="s">
        <v>24</v>
      </c>
      <c r="C155" s="6">
        <v>39747</v>
      </c>
      <c r="D155" s="6">
        <v>73337</v>
      </c>
      <c r="E155" s="6">
        <v>31763</v>
      </c>
      <c r="F155" s="6">
        <v>8970</v>
      </c>
      <c r="G155" s="26">
        <v>0</v>
      </c>
    </row>
    <row r="156" spans="1:7" s="7" customFormat="1" x14ac:dyDescent="0.25">
      <c r="A156" s="30" t="s">
        <v>15</v>
      </c>
      <c r="B156" s="5" t="s">
        <v>26</v>
      </c>
      <c r="C156" s="6"/>
      <c r="D156" s="6"/>
      <c r="E156" s="6"/>
      <c r="F156" s="6"/>
      <c r="G156" s="26"/>
    </row>
    <row r="157" spans="1:7" s="7" customFormat="1" x14ac:dyDescent="0.25">
      <c r="A157" s="30" t="s">
        <v>21</v>
      </c>
      <c r="B157" s="5" t="s">
        <v>30</v>
      </c>
      <c r="C157" s="6">
        <v>3700</v>
      </c>
      <c r="D157" s="6"/>
      <c r="E157" s="6">
        <v>60997</v>
      </c>
      <c r="F157" s="6">
        <v>0</v>
      </c>
      <c r="G157" s="26">
        <v>0</v>
      </c>
    </row>
    <row r="158" spans="1:7" s="7" customFormat="1" x14ac:dyDescent="0.25">
      <c r="A158" s="30" t="s">
        <v>16</v>
      </c>
      <c r="B158" s="5" t="s">
        <v>27</v>
      </c>
      <c r="C158" s="6"/>
      <c r="D158" s="6"/>
      <c r="E158" s="6"/>
      <c r="F158" s="6"/>
      <c r="G158" s="26"/>
    </row>
    <row r="159" spans="1:7" s="7" customFormat="1" x14ac:dyDescent="0.25">
      <c r="A159" s="30" t="s">
        <v>19</v>
      </c>
      <c r="B159" s="5" t="s">
        <v>31</v>
      </c>
      <c r="C159" s="6">
        <v>36380</v>
      </c>
      <c r="D159" s="6"/>
      <c r="E159" s="6"/>
      <c r="F159" s="6"/>
      <c r="G159" s="26"/>
    </row>
    <row r="160" spans="1:7" s="4" customFormat="1" x14ac:dyDescent="0.25">
      <c r="A160" s="29">
        <v>4</v>
      </c>
      <c r="B160" s="2" t="s">
        <v>42</v>
      </c>
      <c r="C160" s="3">
        <f t="shared" ref="C160:D160" si="94">SUM(C161:C162)</f>
        <v>0</v>
      </c>
      <c r="D160" s="3">
        <f t="shared" si="94"/>
        <v>0</v>
      </c>
      <c r="E160" s="3">
        <f>SUM(E161:E162)</f>
        <v>0</v>
      </c>
      <c r="F160" s="3">
        <f t="shared" ref="F160:G160" si="95">SUM(F161:F162)</f>
        <v>0</v>
      </c>
      <c r="G160" s="28">
        <f t="shared" si="95"/>
        <v>0</v>
      </c>
    </row>
    <row r="161" spans="1:7" s="7" customFormat="1" x14ac:dyDescent="0.25">
      <c r="A161" s="30" t="s">
        <v>17</v>
      </c>
      <c r="B161" s="5" t="s">
        <v>35</v>
      </c>
      <c r="C161" s="6"/>
      <c r="D161" s="6"/>
      <c r="E161" s="6"/>
      <c r="F161" s="6"/>
      <c r="G161" s="26"/>
    </row>
    <row r="162" spans="1:7" s="7" customFormat="1" x14ac:dyDescent="0.25">
      <c r="A162" s="30" t="s">
        <v>18</v>
      </c>
      <c r="B162" s="5" t="s">
        <v>28</v>
      </c>
      <c r="C162" s="6"/>
      <c r="D162" s="6"/>
      <c r="E162" s="6"/>
      <c r="F162" s="6"/>
      <c r="G162" s="26"/>
    </row>
    <row r="163" spans="1:7" s="7" customFormat="1" x14ac:dyDescent="0.25">
      <c r="A163" s="27"/>
      <c r="B163" s="2" t="s">
        <v>51</v>
      </c>
      <c r="C163" s="3">
        <f t="shared" ref="C163:G164" si="96">C164</f>
        <v>581</v>
      </c>
      <c r="D163" s="3">
        <f t="shared" si="96"/>
        <v>65052</v>
      </c>
      <c r="E163" s="3">
        <f t="shared" si="96"/>
        <v>58781</v>
      </c>
      <c r="F163" s="3">
        <f t="shared" si="96"/>
        <v>29952</v>
      </c>
      <c r="G163" s="28">
        <f t="shared" si="96"/>
        <v>0</v>
      </c>
    </row>
    <row r="164" spans="1:7" s="7" customFormat="1" x14ac:dyDescent="0.25">
      <c r="A164" s="29">
        <v>61</v>
      </c>
      <c r="B164" s="2" t="s">
        <v>7</v>
      </c>
      <c r="C164" s="3">
        <f>C165+C172</f>
        <v>581</v>
      </c>
      <c r="D164" s="3">
        <f>D165+D172</f>
        <v>65052</v>
      </c>
      <c r="E164" s="3">
        <f t="shared" si="96"/>
        <v>58781</v>
      </c>
      <c r="F164" s="3">
        <f t="shared" si="96"/>
        <v>29952</v>
      </c>
      <c r="G164" s="28">
        <f t="shared" si="96"/>
        <v>0</v>
      </c>
    </row>
    <row r="165" spans="1:7" s="7" customFormat="1" x14ac:dyDescent="0.25">
      <c r="A165" s="29">
        <v>3</v>
      </c>
      <c r="B165" s="2" t="s">
        <v>40</v>
      </c>
      <c r="C165" s="3">
        <f>SUM(C166:C171)</f>
        <v>0</v>
      </c>
      <c r="D165" s="3">
        <f>SUM(D166:D171)</f>
        <v>65052</v>
      </c>
      <c r="E165" s="3">
        <f>SUM(E166:E171)</f>
        <v>58781</v>
      </c>
      <c r="F165" s="3">
        <f t="shared" ref="F165:G165" si="97">SUM(F166:F171)</f>
        <v>29952</v>
      </c>
      <c r="G165" s="28">
        <f t="shared" si="97"/>
        <v>0</v>
      </c>
    </row>
    <row r="166" spans="1:7" s="7" customFormat="1" x14ac:dyDescent="0.25">
      <c r="A166" s="30" t="s">
        <v>8</v>
      </c>
      <c r="B166" s="5" t="s">
        <v>25</v>
      </c>
      <c r="C166" s="6"/>
      <c r="D166" s="6">
        <v>64452</v>
      </c>
      <c r="E166" s="6">
        <v>58781</v>
      </c>
      <c r="F166" s="6">
        <v>29952</v>
      </c>
      <c r="G166" s="26">
        <v>0</v>
      </c>
    </row>
    <row r="167" spans="1:7" s="7" customFormat="1" x14ac:dyDescent="0.25">
      <c r="A167" s="30" t="s">
        <v>14</v>
      </c>
      <c r="B167" s="5" t="s">
        <v>24</v>
      </c>
      <c r="C167" s="6"/>
      <c r="D167" s="6">
        <v>600</v>
      </c>
      <c r="E167" s="6"/>
      <c r="F167" s="6">
        <v>0</v>
      </c>
      <c r="G167" s="26">
        <v>0</v>
      </c>
    </row>
    <row r="168" spans="1:7" s="7" customFormat="1" x14ac:dyDescent="0.25">
      <c r="A168" s="30" t="s">
        <v>15</v>
      </c>
      <c r="B168" s="5" t="s">
        <v>26</v>
      </c>
      <c r="C168" s="6"/>
      <c r="D168" s="6"/>
      <c r="E168" s="6"/>
      <c r="F168" s="6"/>
      <c r="G168" s="26"/>
    </row>
    <row r="169" spans="1:7" s="7" customFormat="1" x14ac:dyDescent="0.25">
      <c r="A169" s="30" t="s">
        <v>21</v>
      </c>
      <c r="B169" s="5" t="s">
        <v>30</v>
      </c>
      <c r="C169" s="6"/>
      <c r="D169" s="6"/>
      <c r="E169" s="6"/>
      <c r="F169" s="6">
        <v>0</v>
      </c>
      <c r="G169" s="26">
        <v>0</v>
      </c>
    </row>
    <row r="170" spans="1:7" s="7" customFormat="1" x14ac:dyDescent="0.25">
      <c r="A170" s="30" t="s">
        <v>16</v>
      </c>
      <c r="B170" s="5" t="s">
        <v>27</v>
      </c>
      <c r="C170" s="6"/>
      <c r="D170" s="6"/>
      <c r="E170" s="6"/>
      <c r="F170" s="6"/>
      <c r="G170" s="26"/>
    </row>
    <row r="171" spans="1:7" s="7" customFormat="1" x14ac:dyDescent="0.25">
      <c r="A171" s="30" t="s">
        <v>19</v>
      </c>
      <c r="B171" s="5" t="s">
        <v>31</v>
      </c>
      <c r="C171" s="6"/>
      <c r="D171" s="6"/>
      <c r="E171" s="6"/>
      <c r="F171" s="6"/>
      <c r="G171" s="26"/>
    </row>
    <row r="172" spans="1:7" s="4" customFormat="1" x14ac:dyDescent="0.25">
      <c r="A172" s="29">
        <v>4</v>
      </c>
      <c r="B172" s="2" t="s">
        <v>42</v>
      </c>
      <c r="C172" s="3">
        <f t="shared" ref="C172:D172" si="98">SUM(C173:C174)</f>
        <v>581</v>
      </c>
      <c r="D172" s="3">
        <f t="shared" si="98"/>
        <v>0</v>
      </c>
      <c r="E172" s="3">
        <f>SUM(E173:E174)</f>
        <v>0</v>
      </c>
      <c r="F172" s="3">
        <f t="shared" ref="F172:G172" si="99">SUM(F173:F174)</f>
        <v>0</v>
      </c>
      <c r="G172" s="28">
        <f t="shared" si="99"/>
        <v>0</v>
      </c>
    </row>
    <row r="173" spans="1:7" s="7" customFormat="1" x14ac:dyDescent="0.25">
      <c r="A173" s="30" t="s">
        <v>17</v>
      </c>
      <c r="B173" s="5" t="s">
        <v>35</v>
      </c>
      <c r="C173" s="6"/>
      <c r="D173" s="6"/>
      <c r="E173" s="6"/>
      <c r="F173" s="6"/>
      <c r="G173" s="26"/>
    </row>
    <row r="174" spans="1:7" s="7" customFormat="1" x14ac:dyDescent="0.25">
      <c r="A174" s="30" t="s">
        <v>18</v>
      </c>
      <c r="B174" s="5" t="s">
        <v>28</v>
      </c>
      <c r="C174" s="6">
        <v>581</v>
      </c>
      <c r="D174" s="6"/>
      <c r="E174" s="6"/>
      <c r="F174" s="6"/>
      <c r="G174" s="26"/>
    </row>
    <row r="175" spans="1:7" s="7" customFormat="1" x14ac:dyDescent="0.25">
      <c r="A175" s="27"/>
      <c r="B175" s="2" t="s">
        <v>51</v>
      </c>
      <c r="C175" s="3">
        <f t="shared" ref="C175:G176" si="100">C176</f>
        <v>0</v>
      </c>
      <c r="D175" s="3">
        <f t="shared" si="100"/>
        <v>0</v>
      </c>
      <c r="E175" s="3">
        <f t="shared" si="100"/>
        <v>31008</v>
      </c>
      <c r="F175" s="3">
        <f t="shared" si="100"/>
        <v>20150</v>
      </c>
      <c r="G175" s="28">
        <f t="shared" si="100"/>
        <v>19683</v>
      </c>
    </row>
    <row r="176" spans="1:7" s="7" customFormat="1" x14ac:dyDescent="0.25">
      <c r="A176" s="29">
        <v>533</v>
      </c>
      <c r="B176" s="2" t="s">
        <v>56</v>
      </c>
      <c r="C176" s="3">
        <f t="shared" si="100"/>
        <v>0</v>
      </c>
      <c r="D176" s="3">
        <f t="shared" si="100"/>
        <v>0</v>
      </c>
      <c r="E176" s="3">
        <f>E177+E184</f>
        <v>31008</v>
      </c>
      <c r="F176" s="3">
        <f t="shared" ref="F176:G176" si="101">F177+F184</f>
        <v>20150</v>
      </c>
      <c r="G176" s="28">
        <f t="shared" si="101"/>
        <v>19683</v>
      </c>
    </row>
    <row r="177" spans="1:7" s="7" customFormat="1" x14ac:dyDescent="0.25">
      <c r="A177" s="29">
        <v>3</v>
      </c>
      <c r="B177" s="2" t="s">
        <v>40</v>
      </c>
      <c r="C177" s="3">
        <f t="shared" ref="C177:D177" si="102">SUM(C178:C183)</f>
        <v>0</v>
      </c>
      <c r="D177" s="3">
        <f t="shared" si="102"/>
        <v>0</v>
      </c>
      <c r="E177" s="3">
        <f>SUM(E178:E183)</f>
        <v>28744</v>
      </c>
      <c r="F177" s="3">
        <f t="shared" ref="F177:G177" si="103">SUM(F178:F183)</f>
        <v>20150</v>
      </c>
      <c r="G177" s="28">
        <f t="shared" si="103"/>
        <v>19683</v>
      </c>
    </row>
    <row r="178" spans="1:7" s="7" customFormat="1" x14ac:dyDescent="0.25">
      <c r="A178" s="30" t="s">
        <v>8</v>
      </c>
      <c r="B178" s="5" t="s">
        <v>25</v>
      </c>
      <c r="C178" s="6"/>
      <c r="D178" s="6"/>
      <c r="E178" s="6">
        <v>18169</v>
      </c>
      <c r="F178" s="6">
        <v>18169</v>
      </c>
      <c r="G178" s="26">
        <v>18169</v>
      </c>
    </row>
    <row r="179" spans="1:7" s="7" customFormat="1" x14ac:dyDescent="0.25">
      <c r="A179" s="30" t="s">
        <v>14</v>
      </c>
      <c r="B179" s="5" t="s">
        <v>24</v>
      </c>
      <c r="C179" s="6"/>
      <c r="D179" s="6"/>
      <c r="E179" s="6">
        <v>10575</v>
      </c>
      <c r="F179" s="6">
        <v>1981</v>
      </c>
      <c r="G179" s="26">
        <v>1514</v>
      </c>
    </row>
    <row r="180" spans="1:7" s="7" customFormat="1" x14ac:dyDescent="0.25">
      <c r="A180" s="30" t="s">
        <v>15</v>
      </c>
      <c r="B180" s="5" t="s">
        <v>26</v>
      </c>
      <c r="C180" s="6"/>
      <c r="D180" s="6"/>
      <c r="E180" s="6"/>
      <c r="F180" s="6"/>
      <c r="G180" s="26"/>
    </row>
    <row r="181" spans="1:7" s="7" customFormat="1" x14ac:dyDescent="0.25">
      <c r="A181" s="30" t="s">
        <v>21</v>
      </c>
      <c r="B181" s="5" t="s">
        <v>30</v>
      </c>
      <c r="C181" s="6"/>
      <c r="D181" s="6"/>
      <c r="E181" s="6"/>
      <c r="F181" s="6">
        <v>0</v>
      </c>
      <c r="G181" s="26">
        <v>0</v>
      </c>
    </row>
    <row r="182" spans="1:7" s="7" customFormat="1" x14ac:dyDescent="0.25">
      <c r="A182" s="30" t="s">
        <v>16</v>
      </c>
      <c r="B182" s="5" t="s">
        <v>27</v>
      </c>
      <c r="C182" s="6"/>
      <c r="D182" s="6"/>
      <c r="E182" s="6"/>
      <c r="F182" s="6"/>
      <c r="G182" s="26"/>
    </row>
    <row r="183" spans="1:7" s="7" customFormat="1" x14ac:dyDescent="0.25">
      <c r="A183" s="30" t="s">
        <v>19</v>
      </c>
      <c r="B183" s="5" t="s">
        <v>31</v>
      </c>
      <c r="C183" s="6"/>
      <c r="D183" s="6"/>
      <c r="E183" s="6"/>
      <c r="F183" s="6"/>
      <c r="G183" s="26"/>
    </row>
    <row r="184" spans="1:7" s="4" customFormat="1" x14ac:dyDescent="0.25">
      <c r="A184" s="29">
        <v>4</v>
      </c>
      <c r="B184" s="2" t="s">
        <v>42</v>
      </c>
      <c r="C184" s="3">
        <f t="shared" ref="C184:D184" si="104">SUM(C185:C186)</f>
        <v>0</v>
      </c>
      <c r="D184" s="3">
        <f t="shared" si="104"/>
        <v>0</v>
      </c>
      <c r="E184" s="3">
        <f>SUM(E185:E186)</f>
        <v>2264</v>
      </c>
      <c r="F184" s="3">
        <f t="shared" ref="F184:G184" si="105">SUM(F185:F186)</f>
        <v>0</v>
      </c>
      <c r="G184" s="28">
        <f t="shared" si="105"/>
        <v>0</v>
      </c>
    </row>
    <row r="185" spans="1:7" s="7" customFormat="1" x14ac:dyDescent="0.25">
      <c r="A185" s="30" t="s">
        <v>17</v>
      </c>
      <c r="B185" s="5" t="s">
        <v>35</v>
      </c>
      <c r="C185" s="6"/>
      <c r="D185" s="6"/>
      <c r="E185" s="6"/>
      <c r="F185" s="6"/>
      <c r="G185" s="26"/>
    </row>
    <row r="186" spans="1:7" s="7" customFormat="1" x14ac:dyDescent="0.25">
      <c r="A186" s="30" t="s">
        <v>18</v>
      </c>
      <c r="B186" s="5" t="s">
        <v>28</v>
      </c>
      <c r="C186" s="6"/>
      <c r="D186" s="6"/>
      <c r="E186" s="6">
        <v>2264</v>
      </c>
      <c r="F186" s="6">
        <v>0</v>
      </c>
      <c r="G186" s="26">
        <v>0</v>
      </c>
    </row>
    <row r="187" spans="1:7" s="7" customFormat="1" x14ac:dyDescent="0.25">
      <c r="A187" s="27"/>
      <c r="B187" s="2" t="s">
        <v>51</v>
      </c>
      <c r="C187" s="3">
        <f t="shared" ref="C187:G187" si="106">C188</f>
        <v>0</v>
      </c>
      <c r="D187" s="3">
        <f t="shared" si="106"/>
        <v>98679</v>
      </c>
      <c r="E187" s="3">
        <f t="shared" si="106"/>
        <v>159040</v>
      </c>
      <c r="F187" s="3">
        <f t="shared" si="106"/>
        <v>49673</v>
      </c>
      <c r="G187" s="28">
        <f t="shared" si="106"/>
        <v>0</v>
      </c>
    </row>
    <row r="188" spans="1:7" s="7" customFormat="1" x14ac:dyDescent="0.25">
      <c r="A188" s="29">
        <v>56311</v>
      </c>
      <c r="B188" s="2" t="s">
        <v>52</v>
      </c>
      <c r="C188" s="3">
        <f t="shared" ref="C188:D188" si="107">C189+C196</f>
        <v>0</v>
      </c>
      <c r="D188" s="3">
        <f t="shared" si="107"/>
        <v>98679</v>
      </c>
      <c r="E188" s="3">
        <f>E189+E196</f>
        <v>159040</v>
      </c>
      <c r="F188" s="3">
        <f t="shared" ref="F188:G188" si="108">F189+F196</f>
        <v>49673</v>
      </c>
      <c r="G188" s="28">
        <f t="shared" si="108"/>
        <v>0</v>
      </c>
    </row>
    <row r="189" spans="1:7" s="7" customFormat="1" x14ac:dyDescent="0.25">
      <c r="A189" s="29">
        <v>3</v>
      </c>
      <c r="B189" s="2" t="s">
        <v>40</v>
      </c>
      <c r="C189" s="3">
        <f t="shared" ref="C189:D189" si="109">SUM(C190:C195)</f>
        <v>0</v>
      </c>
      <c r="D189" s="3">
        <f t="shared" si="109"/>
        <v>47879</v>
      </c>
      <c r="E189" s="3">
        <f>SUM(E190:E195)</f>
        <v>68040</v>
      </c>
      <c r="F189" s="3">
        <f t="shared" ref="F189:G189" si="110">SUM(F190:F195)</f>
        <v>42673</v>
      </c>
      <c r="G189" s="28">
        <f t="shared" si="110"/>
        <v>0</v>
      </c>
    </row>
    <row r="190" spans="1:7" s="7" customFormat="1" x14ac:dyDescent="0.25">
      <c r="A190" s="30" t="s">
        <v>8</v>
      </c>
      <c r="B190" s="5" t="s">
        <v>25</v>
      </c>
      <c r="C190" s="6"/>
      <c r="D190" s="6">
        <v>9463</v>
      </c>
      <c r="E190" s="6">
        <v>30600</v>
      </c>
      <c r="F190" s="6">
        <v>19350</v>
      </c>
      <c r="G190" s="26">
        <v>0</v>
      </c>
    </row>
    <row r="191" spans="1:7" s="7" customFormat="1" x14ac:dyDescent="0.25">
      <c r="A191" s="30" t="s">
        <v>14</v>
      </c>
      <c r="B191" s="5" t="s">
        <v>24</v>
      </c>
      <c r="C191" s="6"/>
      <c r="D191" s="6">
        <v>38416</v>
      </c>
      <c r="E191" s="6">
        <v>37440</v>
      </c>
      <c r="F191" s="6">
        <v>23323</v>
      </c>
      <c r="G191" s="26">
        <v>0</v>
      </c>
    </row>
    <row r="192" spans="1:7" s="7" customFormat="1" x14ac:dyDescent="0.25">
      <c r="A192" s="30" t="s">
        <v>15</v>
      </c>
      <c r="B192" s="5" t="s">
        <v>26</v>
      </c>
      <c r="C192" s="6"/>
      <c r="D192" s="6"/>
      <c r="E192" s="6"/>
      <c r="F192" s="6"/>
      <c r="G192" s="26"/>
    </row>
    <row r="193" spans="1:11" s="7" customFormat="1" x14ac:dyDescent="0.25">
      <c r="A193" s="30" t="s">
        <v>21</v>
      </c>
      <c r="B193" s="5" t="s">
        <v>30</v>
      </c>
      <c r="C193" s="6"/>
      <c r="D193" s="6"/>
      <c r="E193" s="6"/>
      <c r="F193" s="6">
        <v>0</v>
      </c>
      <c r="G193" s="26">
        <v>0</v>
      </c>
    </row>
    <row r="194" spans="1:11" s="7" customFormat="1" x14ac:dyDescent="0.25">
      <c r="A194" s="30" t="s">
        <v>16</v>
      </c>
      <c r="B194" s="5" t="s">
        <v>27</v>
      </c>
      <c r="C194" s="6"/>
      <c r="D194" s="6"/>
      <c r="E194" s="6"/>
      <c r="F194" s="6"/>
      <c r="G194" s="26"/>
    </row>
    <row r="195" spans="1:11" s="7" customFormat="1" x14ac:dyDescent="0.25">
      <c r="A195" s="30" t="s">
        <v>19</v>
      </c>
      <c r="B195" s="5" t="s">
        <v>31</v>
      </c>
      <c r="C195" s="6"/>
      <c r="D195" s="6"/>
      <c r="E195" s="6"/>
      <c r="F195" s="6"/>
      <c r="G195" s="26"/>
    </row>
    <row r="196" spans="1:11" s="4" customFormat="1" x14ac:dyDescent="0.25">
      <c r="A196" s="29">
        <v>4</v>
      </c>
      <c r="B196" s="2" t="s">
        <v>42</v>
      </c>
      <c r="C196" s="3">
        <f t="shared" ref="C196:D196" si="111">SUM(C197:C198)</f>
        <v>0</v>
      </c>
      <c r="D196" s="3">
        <f t="shared" si="111"/>
        <v>50800</v>
      </c>
      <c r="E196" s="3">
        <f>SUM(E197:E198)</f>
        <v>91000</v>
      </c>
      <c r="F196" s="3">
        <f t="shared" ref="F196:G196" si="112">SUM(F197:F198)</f>
        <v>7000</v>
      </c>
      <c r="G196" s="28">
        <f t="shared" si="112"/>
        <v>0</v>
      </c>
    </row>
    <row r="197" spans="1:11" s="7" customFormat="1" x14ac:dyDescent="0.25">
      <c r="A197" s="30" t="s">
        <v>17</v>
      </c>
      <c r="B197" s="5" t="s">
        <v>35</v>
      </c>
      <c r="C197" s="6"/>
      <c r="D197" s="6">
        <v>25500</v>
      </c>
      <c r="E197" s="6"/>
      <c r="F197" s="6"/>
      <c r="G197" s="26"/>
    </row>
    <row r="198" spans="1:11" s="7" customFormat="1" ht="15.75" thickBot="1" x14ac:dyDescent="0.3">
      <c r="A198" s="33" t="s">
        <v>18</v>
      </c>
      <c r="B198" s="34" t="s">
        <v>28</v>
      </c>
      <c r="C198" s="35"/>
      <c r="D198" s="35">
        <v>25300</v>
      </c>
      <c r="E198" s="35">
        <v>91000</v>
      </c>
      <c r="F198" s="35">
        <v>7000</v>
      </c>
      <c r="G198" s="36">
        <v>0</v>
      </c>
    </row>
    <row r="199" spans="1:11" s="7" customFormat="1" x14ac:dyDescent="0.25"/>
    <row r="200" spans="1:11" s="7" customFormat="1" x14ac:dyDescent="0.25">
      <c r="E200" s="8"/>
    </row>
    <row r="201" spans="1:11" s="7" customFormat="1" x14ac:dyDescent="0.25"/>
    <row r="202" spans="1:11" s="7" customFormat="1" x14ac:dyDescent="0.25"/>
    <row r="203" spans="1:11" s="7" customFormat="1" x14ac:dyDescent="0.25">
      <c r="E203" s="8"/>
    </row>
    <row r="204" spans="1:11" s="7" customFormat="1" x14ac:dyDescent="0.25"/>
    <row r="205" spans="1:11" s="7" customFormat="1" x14ac:dyDescent="0.25">
      <c r="I205" s="8"/>
      <c r="J205" s="8"/>
      <c r="K205" s="8"/>
    </row>
    <row r="206" spans="1:11" s="7" customFormat="1" x14ac:dyDescent="0.25">
      <c r="C206" s="17"/>
      <c r="D206" s="17"/>
      <c r="E206" s="17"/>
      <c r="F206" s="17"/>
      <c r="G206" s="17"/>
    </row>
    <row r="207" spans="1:11" s="7" customFormat="1" x14ac:dyDescent="0.25"/>
    <row r="208" spans="1:11" s="7" customFormat="1" x14ac:dyDescent="0.25"/>
    <row r="209" s="7" customFormat="1" x14ac:dyDescent="0.25"/>
    <row r="210" s="7" customFormat="1" x14ac:dyDescent="0.25"/>
    <row r="211" s="7" customFormat="1" x14ac:dyDescent="0.25"/>
    <row r="212" s="7" customFormat="1" x14ac:dyDescent="0.25"/>
  </sheetData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Služba Računovodstvo</cp:lastModifiedBy>
  <cp:lastPrinted>2025-12-18T13:12:49Z</cp:lastPrinted>
  <dcterms:created xsi:type="dcterms:W3CDTF">2022-10-31T10:11:38Z</dcterms:created>
  <dcterms:modified xsi:type="dcterms:W3CDTF">2025-12-18T13:22:06Z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